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3"/>
  <workbookPr defaultThemeVersion="166925"/>
  <bookViews>
    <workbookView xWindow="0" yWindow="0" windowWidth="47520" windowHeight="17775" activeTab="0"/>
  </bookViews>
  <sheets>
    <sheet name="ponuka 2022-2023 - gardencentra" sheetId="1" r:id="rId1"/>
  </sheets>
  <definedNames>
    <definedName name="_xlnm.Print_Area" localSheetId="0">'ponuka 2022-2023 - gardencentra'!$A$1:$Q$156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<sst xmlns="http://schemas.openxmlformats.org/spreadsheetml/2006/main" count="1055" uniqueCount="592">
  <si>
    <t xml:space="preserve">online objednávky : </t>
  </si>
  <si>
    <t xml:space="preserve">https://tradicneosiva.sk/velkoobchodna-objednavka/ </t>
  </si>
  <si>
    <t>stojanové odbery - tj. á 10 ks / odroda</t>
  </si>
  <si>
    <t>Dodávateľ:</t>
  </si>
  <si>
    <r>
      <rPr>
        <b/>
        <sz val="14"/>
        <color rgb="FF000000"/>
        <rFont val="Arial"/>
        <family val="2"/>
      </rPr>
      <t>Semenárstvo s.r.o.</t>
    </r>
    <r>
      <rPr>
        <b/>
        <sz val="12"/>
        <color rgb="FF000000"/>
        <rFont val="Arial"/>
        <family val="2"/>
      </rPr>
      <t xml:space="preserve">,  </t>
    </r>
    <r>
      <rPr>
        <sz val="12"/>
        <color rgb="FF000000"/>
        <rFont val="Arial"/>
        <family val="2"/>
      </rPr>
      <t>Vihorlatská 13,  94901 Nitra</t>
    </r>
    <r>
      <rPr>
        <b/>
        <sz val="12"/>
        <color rgb="FF000000"/>
        <rFont val="Arial"/>
        <family val="2"/>
      </rPr>
      <t xml:space="preserve">,  Ičo: 46040633,  DIC: 2023204722,  IČ DPH: SK2023204722,  </t>
    </r>
    <r>
      <rPr>
        <sz val="12"/>
        <color rgb="FF000000"/>
        <rFont val="Arial"/>
        <family val="2"/>
      </rPr>
      <t>info@tradicneosiva.sk</t>
    </r>
    <r>
      <rPr>
        <b/>
        <sz val="12"/>
        <color rgb="FF000000"/>
        <rFont val="Arial"/>
        <family val="2"/>
      </rPr>
      <t>,  tel: 0905 222 937</t>
    </r>
  </si>
  <si>
    <t xml:space="preserve">Odberateľ:  </t>
  </si>
  <si>
    <t>názov firmy:</t>
  </si>
  <si>
    <t>adresa fakturačná:</t>
  </si>
  <si>
    <t>IČO:</t>
  </si>
  <si>
    <t>DIČ:</t>
  </si>
  <si>
    <t>IČDPH:</t>
  </si>
  <si>
    <t>e-mail:</t>
  </si>
  <si>
    <t>telefón:</t>
  </si>
  <si>
    <t>adresa dodacia (ak je iná):</t>
  </si>
  <si>
    <t>"Tradičné osivá starkého Joja" spoločnosti Semenárstvo s.r.o. - zeleniny / bylinky / kvety</t>
  </si>
  <si>
    <t>č.</t>
  </si>
  <si>
    <t>názov druhu</t>
  </si>
  <si>
    <t>odroda</t>
  </si>
  <si>
    <t>popis odrody</t>
  </si>
  <si>
    <r>
      <t xml:space="preserve">termín výsevu </t>
    </r>
    <r>
      <rPr>
        <b/>
        <sz val="9"/>
        <color rgb="FF000000"/>
        <rFont val="Arial"/>
        <family val="2"/>
      </rPr>
      <t>v mesiacoch</t>
    </r>
  </si>
  <si>
    <t>veľkosť sáčku  (mm)</t>
  </si>
  <si>
    <r>
      <t>SKU</t>
    </r>
    <r>
      <rPr>
        <b/>
        <sz val="8"/>
        <color rgb="FF000000"/>
        <rFont val="Arial"/>
        <family val="2"/>
      </rPr>
      <t xml:space="preserve"> (artiklové č.)</t>
    </r>
  </si>
  <si>
    <t>cenová skupina</t>
  </si>
  <si>
    <t>EAN</t>
  </si>
  <si>
    <t>hmotnosť (g) / počet semien (ks)</t>
  </si>
  <si>
    <t xml:space="preserve"> cena EUR bez DPH / ks</t>
  </si>
  <si>
    <t>DPH (%)</t>
  </si>
  <si>
    <t>kód colného sadzobníka</t>
  </si>
  <si>
    <t>objednávam počet ks (á 10ks)</t>
  </si>
  <si>
    <t>spolu EUR bez DPH</t>
  </si>
  <si>
    <t>DPH v EUR</t>
  </si>
  <si>
    <t>suma spolu s DPH v EUR</t>
  </si>
  <si>
    <t xml:space="preserve">Baklažán </t>
  </si>
  <si>
    <t>Lagada</t>
  </si>
  <si>
    <t>výborný na grilovanie, bez horkosti</t>
  </si>
  <si>
    <t>82x155</t>
  </si>
  <si>
    <t>SK10101</t>
  </si>
  <si>
    <t>A</t>
  </si>
  <si>
    <t>1209 91 30</t>
  </si>
  <si>
    <t>Bôb obyčajný</t>
  </si>
  <si>
    <t>Saturn</t>
  </si>
  <si>
    <t>veľkozrnný, jemná chuť</t>
  </si>
  <si>
    <t>105x170</t>
  </si>
  <si>
    <t>SK10201</t>
  </si>
  <si>
    <t>B</t>
  </si>
  <si>
    <t>0713 50 00</t>
  </si>
  <si>
    <t>Cibuľa kuchynská</t>
  </si>
  <si>
    <t>Karmen</t>
  </si>
  <si>
    <t>červena, jarná, svetovo známa</t>
  </si>
  <si>
    <t>SK10401</t>
  </si>
  <si>
    <t>1209 91 80</t>
  </si>
  <si>
    <t>Všetana</t>
  </si>
  <si>
    <t>žltá, jarná, veľmi úrodná</t>
  </si>
  <si>
    <t>SK10402</t>
  </si>
  <si>
    <t>Cvikla</t>
  </si>
  <si>
    <t>Červená kulatá</t>
  </si>
  <si>
    <t>guľatá tradičná a výkonná odroda</t>
  </si>
  <si>
    <t>3,4,5,6,7</t>
  </si>
  <si>
    <t>SK10501</t>
  </si>
  <si>
    <t>Renova</t>
  </si>
  <si>
    <t>podlhovastá, úrodá, odolná voči chorobám</t>
  </si>
  <si>
    <t>3,4,5,6</t>
  </si>
  <si>
    <t>SK10502</t>
  </si>
  <si>
    <t xml:space="preserve">Cvikla </t>
  </si>
  <si>
    <t>Bikores</t>
  </si>
  <si>
    <t>guľatá, víťaz testov - najlepšia chuť</t>
  </si>
  <si>
    <t>1,2,3,4,5,6,7</t>
  </si>
  <si>
    <t>SK10503</t>
  </si>
  <si>
    <t>Fazuľa záhradná kríčkovitá</t>
  </si>
  <si>
    <t>Leonarda</t>
  </si>
  <si>
    <t>veľmi skorá, žltá na struky, bez vlákna</t>
  </si>
  <si>
    <t>5,6,7</t>
  </si>
  <si>
    <t>SK10801</t>
  </si>
  <si>
    <t>0713 33 10</t>
  </si>
  <si>
    <t>Maxidor</t>
  </si>
  <si>
    <t>žltá na struky bez pergamenu a vláknosti</t>
  </si>
  <si>
    <t>SK10802</t>
  </si>
  <si>
    <t>Dita</t>
  </si>
  <si>
    <t>zelená na struky, bez vlákna</t>
  </si>
  <si>
    <t>SK10803</t>
  </si>
  <si>
    <t>Fazuľa záhradná tyčová</t>
  </si>
  <si>
    <t>Strakatá</t>
  </si>
  <si>
    <t>veľkozrnná na zrno, rôzne farby</t>
  </si>
  <si>
    <t>SK10804</t>
  </si>
  <si>
    <t>Borlotto red</t>
  </si>
  <si>
    <t>výnosná a dekoratívna</t>
  </si>
  <si>
    <t>SK10805</t>
  </si>
  <si>
    <t>Purple Queen</t>
  </si>
  <si>
    <t>fialová, gurmánska chuť, struk bez vlákna</t>
  </si>
  <si>
    <t>4,5,6,7</t>
  </si>
  <si>
    <t>SK10806</t>
  </si>
  <si>
    <t>Fazuľa šarlátová trpazlíčia</t>
  </si>
  <si>
    <t>Kontra</t>
  </si>
  <si>
    <t>veľkozrnná, nízka, biela na suché semeno</t>
  </si>
  <si>
    <t>SK10807</t>
  </si>
  <si>
    <t xml:space="preserve">Hrach siaty </t>
  </si>
  <si>
    <t>Hermes</t>
  </si>
  <si>
    <t>veľmi skorý, sladký, výnimočnej chuti</t>
  </si>
  <si>
    <t>SK11001</t>
  </si>
  <si>
    <t>0713 10 10</t>
  </si>
  <si>
    <t>Gloriosa</t>
  </si>
  <si>
    <t>veľmi skorý, sladký, úrodný</t>
  </si>
  <si>
    <t>SK11002</t>
  </si>
  <si>
    <t>Zázrak z Kelvedonu</t>
  </si>
  <si>
    <t>skorý, sladký, veľmi obľúbený</t>
  </si>
  <si>
    <t>SK11003</t>
  </si>
  <si>
    <t>Telephone</t>
  </si>
  <si>
    <t>vysoký / ťahavý, sladký, stará odroda</t>
  </si>
  <si>
    <t>SK11004</t>
  </si>
  <si>
    <t>Alderman</t>
  </si>
  <si>
    <t>vysoký / ťahavý, sladký, obrovské struky</t>
  </si>
  <si>
    <t>SK11005</t>
  </si>
  <si>
    <t>Hrach siaty cukrový</t>
  </si>
  <si>
    <t>Carouby</t>
  </si>
  <si>
    <t>sladký a jemný, jedlý celý struk</t>
  </si>
  <si>
    <t>3,4,5</t>
  </si>
  <si>
    <t>SK11006</t>
  </si>
  <si>
    <t>Kaleráb</t>
  </si>
  <si>
    <t>Morávia</t>
  </si>
  <si>
    <t>biely, veľmi skorý na rýchlenie</t>
  </si>
  <si>
    <t>1,2,3,4,6,7</t>
  </si>
  <si>
    <t>SK11101</t>
  </si>
  <si>
    <t>Blankyt</t>
  </si>
  <si>
    <t>modrý, celoročné pestovanie</t>
  </si>
  <si>
    <t>2,3,4,5,6,7</t>
  </si>
  <si>
    <t>SK11102</t>
  </si>
  <si>
    <t>Gigant</t>
  </si>
  <si>
    <t>veľký, na skladovanie</t>
  </si>
  <si>
    <t>SK11103</t>
  </si>
  <si>
    <t>Kapusta biela</t>
  </si>
  <si>
    <t>Pourovo pozdní</t>
  </si>
  <si>
    <t>tradičná odroda na kvasenie</t>
  </si>
  <si>
    <t>SK11201</t>
  </si>
  <si>
    <t>Kel ružičkový</t>
  </si>
  <si>
    <t>Casiopea</t>
  </si>
  <si>
    <t>odolný voči mrazom</t>
  </si>
  <si>
    <t>SK11401</t>
  </si>
  <si>
    <t>Kôpor voňavý</t>
  </si>
  <si>
    <t>Hanák</t>
  </si>
  <si>
    <t>výrazne aromatický, vysoká úroda</t>
  </si>
  <si>
    <t>3,4,5,6,7,8</t>
  </si>
  <si>
    <t>SK11501</t>
  </si>
  <si>
    <t>Koriander</t>
  </si>
  <si>
    <t>American long standing</t>
  </si>
  <si>
    <t>zber vňate aj semena</t>
  </si>
  <si>
    <t>4,5,6</t>
  </si>
  <si>
    <t>SK11601</t>
  </si>
  <si>
    <t>Kukurica siata cukrová</t>
  </si>
  <si>
    <t>Tauris F1</t>
  </si>
  <si>
    <t>veľmi skorá, sladká</t>
  </si>
  <si>
    <t>SK11701</t>
  </si>
  <si>
    <t>C</t>
  </si>
  <si>
    <t>0712 90 11</t>
  </si>
  <si>
    <t>Longa F1</t>
  </si>
  <si>
    <t>stredne skorá, supersladká</t>
  </si>
  <si>
    <t>SK11702</t>
  </si>
  <si>
    <t>Ramondia F1</t>
  </si>
  <si>
    <t>skorá, supersladká žlto-biele zrno</t>
  </si>
  <si>
    <t>SK11703</t>
  </si>
  <si>
    <t>Melón cukrový</t>
  </si>
  <si>
    <t>Solartur</t>
  </si>
  <si>
    <t>na pole aj rýchlenie</t>
  </si>
  <si>
    <t>SK12001</t>
  </si>
  <si>
    <t>1207 70 00</t>
  </si>
  <si>
    <t>Dyňa červená</t>
  </si>
  <si>
    <t>Lajko II F1</t>
  </si>
  <si>
    <t>odolný, veľmi úrodný</t>
  </si>
  <si>
    <t>SK12101</t>
  </si>
  <si>
    <t>Mrkva obyčajná</t>
  </si>
  <si>
    <t>Lysa</t>
  </si>
  <si>
    <t>veľmi skorá, na rýchlenie</t>
  </si>
  <si>
    <t>2,3,4,5,10</t>
  </si>
  <si>
    <t>SK12201</t>
  </si>
  <si>
    <t>Nantes 2</t>
  </si>
  <si>
    <t>2,3,4,5,6</t>
  </si>
  <si>
    <t>SK12202</t>
  </si>
  <si>
    <t>Nantes 3</t>
  </si>
  <si>
    <t>poloskorá, kvalitná karotka</t>
  </si>
  <si>
    <t>SK12203</t>
  </si>
  <si>
    <t>Karotina</t>
  </si>
  <si>
    <t>poloskorá karotka</t>
  </si>
  <si>
    <t>SK12204</t>
  </si>
  <si>
    <t>Olympia</t>
  </si>
  <si>
    <t>neskorá, dlhá skladovateľnosť</t>
  </si>
  <si>
    <t>SK12205</t>
  </si>
  <si>
    <t>Rubína</t>
  </si>
  <si>
    <t>SK12206</t>
  </si>
  <si>
    <t>Flakkee 2</t>
  </si>
  <si>
    <t>svetoznáma neskorá odroda</t>
  </si>
  <si>
    <t>SK12207</t>
  </si>
  <si>
    <t>Paprika ročná</t>
  </si>
  <si>
    <t>PCR</t>
  </si>
  <si>
    <t>tenkostenná,štipľavá, rýchlenie</t>
  </si>
  <si>
    <t>1,2,3</t>
  </si>
  <si>
    <t>SK12301</t>
  </si>
  <si>
    <t>Slovakia</t>
  </si>
  <si>
    <t>poľná, sladká, typ "kápia"</t>
  </si>
  <si>
    <t>SK12302</t>
  </si>
  <si>
    <t>Barkol</t>
  </si>
  <si>
    <t>baraní roh, štiplavý</t>
  </si>
  <si>
    <t>SK12303</t>
  </si>
  <si>
    <t>Ilika</t>
  </si>
  <si>
    <t>jabĺčková, štipľavá, poĺná</t>
  </si>
  <si>
    <t>SK12304</t>
  </si>
  <si>
    <t>Dulce de Espana</t>
  </si>
  <si>
    <t>sladká "maxipaprika" ovocnej chuti</t>
  </si>
  <si>
    <t>SK12305</t>
  </si>
  <si>
    <t>Paprika kríčkovitá -"chilli"</t>
  </si>
  <si>
    <t>Birds eye</t>
  </si>
  <si>
    <t>"Thajské chilli" - chutné a veľmi štipľavé</t>
  </si>
  <si>
    <t>1,2,3,4</t>
  </si>
  <si>
    <t>SK12306</t>
  </si>
  <si>
    <t>Patizon</t>
  </si>
  <si>
    <t>Orfeus</t>
  </si>
  <si>
    <t>biely, na zaváranie aj vyprážanie</t>
  </si>
  <si>
    <t>SK12401</t>
  </si>
  <si>
    <t>Paštrnák</t>
  </si>
  <si>
    <t>Dlouhý bílý</t>
  </si>
  <si>
    <t>úrodný, mrazuvzdorný</t>
  </si>
  <si>
    <t>3,4,10,11</t>
  </si>
  <si>
    <t>SK12501</t>
  </si>
  <si>
    <t>Pažítka</t>
  </si>
  <si>
    <t>Pražská</t>
  </si>
  <si>
    <t>skorá, veľmi úrodná</t>
  </si>
  <si>
    <t>1,2,3,4 až 8</t>
  </si>
  <si>
    <t>SK12601</t>
  </si>
  <si>
    <t>Petržlen  koreňový</t>
  </si>
  <si>
    <t>Alba</t>
  </si>
  <si>
    <t>biely, aromatický</t>
  </si>
  <si>
    <t>2,3,4,10,11</t>
  </si>
  <si>
    <t>SK12701</t>
  </si>
  <si>
    <t>Hanácká</t>
  </si>
  <si>
    <t>neskorý, dlhodobé skladov.</t>
  </si>
  <si>
    <t>SK12702</t>
  </si>
  <si>
    <t>Olomoucká dlouhá</t>
  </si>
  <si>
    <t>SK12703</t>
  </si>
  <si>
    <t>Petržlen  vňaťový</t>
  </si>
  <si>
    <t>Astra</t>
  </si>
  <si>
    <t>kučeravý, celoročný zber</t>
  </si>
  <si>
    <t>2,3,4,5 až 10</t>
  </si>
  <si>
    <t>SK12704</t>
  </si>
  <si>
    <t>Festival 68</t>
  </si>
  <si>
    <t>hladký, celoročný zber</t>
  </si>
  <si>
    <t>3,4,5,6 až 11</t>
  </si>
  <si>
    <t>SK12705</t>
  </si>
  <si>
    <t>Berliner</t>
  </si>
  <si>
    <t>produktívny, odolný, chutný</t>
  </si>
  <si>
    <t>SK12706</t>
  </si>
  <si>
    <t>Pór pestovaný</t>
  </si>
  <si>
    <t>Elefant</t>
  </si>
  <si>
    <t>jesenný zber, prezimuje na poli</t>
  </si>
  <si>
    <t>SK12801</t>
  </si>
  <si>
    <t>Rajčiak jedlý</t>
  </si>
  <si>
    <t>Balkonzauber</t>
  </si>
  <si>
    <t>balkónový - črepníkový</t>
  </si>
  <si>
    <t>SK12901</t>
  </si>
  <si>
    <t>Idyll</t>
  </si>
  <si>
    <t>kolíkový, ríbezĺový, skorý</t>
  </si>
  <si>
    <t>SK12902</t>
  </si>
  <si>
    <t>Balkan F1</t>
  </si>
  <si>
    <r>
      <t xml:space="preserve">skorá výborná stolová </t>
    </r>
    <r>
      <rPr>
        <sz val="11"/>
        <color rgb="FFFF0000"/>
        <rFont val="Calibri"/>
        <family val="2"/>
      </rPr>
      <t xml:space="preserve">bulharská odroda </t>
    </r>
  </si>
  <si>
    <t>SK12903</t>
  </si>
  <si>
    <t>Jergus F1</t>
  </si>
  <si>
    <t>kolíkový, veľký až 500g</t>
  </si>
  <si>
    <t>2,3,4</t>
  </si>
  <si>
    <t>SK12904</t>
  </si>
  <si>
    <t xml:space="preserve">Rozabella </t>
  </si>
  <si>
    <r>
      <t xml:space="preserve">kolík., typ býčie srdce, ruž. slad. </t>
    </r>
    <r>
      <rPr>
        <sz val="11"/>
        <color rgb="FFFF0000"/>
        <rFont val="Calibri"/>
        <family val="2"/>
      </rPr>
      <t>bulhar. odr.</t>
    </r>
  </si>
  <si>
    <t>SK12905</t>
  </si>
  <si>
    <t>San Marzano 3</t>
  </si>
  <si>
    <t>kolíkový, na sušenie a kečup</t>
  </si>
  <si>
    <t>SK12906</t>
  </si>
  <si>
    <t>Odisey F1</t>
  </si>
  <si>
    <r>
      <t xml:space="preserve">kolíkový, stolová </t>
    </r>
    <r>
      <rPr>
        <sz val="11"/>
        <color rgb="FFFF0000"/>
        <rFont val="Calibri"/>
        <family val="2"/>
      </rPr>
      <t>bulharská odroda</t>
    </r>
  </si>
  <si>
    <t>SK12907</t>
  </si>
  <si>
    <t>Reďkev čierna</t>
  </si>
  <si>
    <t>Black Spanish long</t>
  </si>
  <si>
    <t>podlhovastá do 25 cm, zimná</t>
  </si>
  <si>
    <t>SK13101</t>
  </si>
  <si>
    <t>Reďkovka</t>
  </si>
  <si>
    <t>Granát</t>
  </si>
  <si>
    <t>červená, guľatá, rýchlenie aj pole</t>
  </si>
  <si>
    <t>2,3,4,8,9</t>
  </si>
  <si>
    <t>SK13201</t>
  </si>
  <si>
    <t>Duo</t>
  </si>
  <si>
    <t>červenobiela, guľatá, skorá</t>
  </si>
  <si>
    <t>2,3,4,8</t>
  </si>
  <si>
    <t>SK13202</t>
  </si>
  <si>
    <t>Burro gigante</t>
  </si>
  <si>
    <t>nevybieha do kvetu, Ø do 6 cm</t>
  </si>
  <si>
    <t>3,4,5,6,7,8,9</t>
  </si>
  <si>
    <t>SK13203</t>
  </si>
  <si>
    <t>Rukola úzkolistá</t>
  </si>
  <si>
    <t>Wild rocket</t>
  </si>
  <si>
    <t>úzkolistá, aromatická</t>
  </si>
  <si>
    <t>celoročne</t>
  </si>
  <si>
    <t>SK13301</t>
  </si>
  <si>
    <t>Šalát siaty</t>
  </si>
  <si>
    <t>Král máje I.</t>
  </si>
  <si>
    <t>najskoršie poľné pest., rýchlenie</t>
  </si>
  <si>
    <t>SK13401</t>
  </si>
  <si>
    <t>Pražan</t>
  </si>
  <si>
    <t>ľadový, letný, štavnatý, veľký</t>
  </si>
  <si>
    <t>SK13402</t>
  </si>
  <si>
    <t>Winter marvel</t>
  </si>
  <si>
    <t>zimný, mimoriadne chladu odolný</t>
  </si>
  <si>
    <t>8,9,10,11</t>
  </si>
  <si>
    <t>SK13403</t>
  </si>
  <si>
    <t>Šalát siaty listový</t>
  </si>
  <si>
    <t>Biscia rossa</t>
  </si>
  <si>
    <t>jemný a chrumkavý od prvých lístočkov</t>
  </si>
  <si>
    <t>1,2,3,8,9 + cely rok</t>
  </si>
  <si>
    <t>SK13404</t>
  </si>
  <si>
    <t>Špenát siaty</t>
  </si>
  <si>
    <t>Matador</t>
  </si>
  <si>
    <t>jarný aj jesenný výsev</t>
  </si>
  <si>
    <t>3,4,8,9</t>
  </si>
  <si>
    <t>SK13601</t>
  </si>
  <si>
    <t>Špenát novozélandský</t>
  </si>
  <si>
    <t>postupný zber / dorastá, nehorkne</t>
  </si>
  <si>
    <t>SK13701</t>
  </si>
  <si>
    <t xml:space="preserve">Tekvica cuketa </t>
  </si>
  <si>
    <t>Nero di Milano</t>
  </si>
  <si>
    <t>tmavozelená, oberáme malé plody</t>
  </si>
  <si>
    <t>SK13801</t>
  </si>
  <si>
    <t>Michala</t>
  </si>
  <si>
    <t>úrodná slovenská odroda</t>
  </si>
  <si>
    <t>SK13802</t>
  </si>
  <si>
    <t xml:space="preserve">Tekvica kríčková </t>
  </si>
  <si>
    <t>Kveta</t>
  </si>
  <si>
    <t>biela, lahôdková, "špargľová"</t>
  </si>
  <si>
    <t>SK13803</t>
  </si>
  <si>
    <t>Tekvica obrovská - plazivá</t>
  </si>
  <si>
    <t>Goliáš</t>
  </si>
  <si>
    <t>veľké plody 14 - 45 kg</t>
  </si>
  <si>
    <t>SK13804</t>
  </si>
  <si>
    <t>Hokkaido</t>
  </si>
  <si>
    <t xml:space="preserve">na pečenie, dlhá skladovateľnosť  </t>
  </si>
  <si>
    <t>SK13805</t>
  </si>
  <si>
    <t>Italian light green</t>
  </si>
  <si>
    <t>jemná chuť, zberá sa 20 cm</t>
  </si>
  <si>
    <t>SK13806</t>
  </si>
  <si>
    <t>Uhorka siata nakladačka</t>
  </si>
  <si>
    <t>Regina F1</t>
  </si>
  <si>
    <t>hrubobradavičnatá, odolná</t>
  </si>
  <si>
    <t>SK13901</t>
  </si>
  <si>
    <t>Othello F1</t>
  </si>
  <si>
    <t>"hladká", odolná voči chorobám</t>
  </si>
  <si>
    <t>SK13902</t>
  </si>
  <si>
    <t>Santana F1</t>
  </si>
  <si>
    <t>SK13903</t>
  </si>
  <si>
    <t>Tamara F1</t>
  </si>
  <si>
    <t>"hladká", partenokarpická</t>
  </si>
  <si>
    <t>SK13904</t>
  </si>
  <si>
    <t>Uhorka siata šalátová</t>
  </si>
  <si>
    <t>Linda F1</t>
  </si>
  <si>
    <t>poľná, odolná, nehorkne</t>
  </si>
  <si>
    <t>SK13905</t>
  </si>
  <si>
    <t>Kosara F1</t>
  </si>
  <si>
    <t>sklenníková hadovka z Bulharska</t>
  </si>
  <si>
    <t>2,3,4,5,6,7,8</t>
  </si>
  <si>
    <t>SK13906</t>
  </si>
  <si>
    <t xml:space="preserve">Cornichon de Paris </t>
  </si>
  <si>
    <t>nehybridná nakladačka fantastickej chuti</t>
  </si>
  <si>
    <t>SK13907</t>
  </si>
  <si>
    <t>Valeriánka poľná</t>
  </si>
  <si>
    <t>Grote Noordhollandse</t>
  </si>
  <si>
    <t>velkolistá, chladuodolná</t>
  </si>
  <si>
    <t>3,4,7,8 až 11</t>
  </si>
  <si>
    <t>SK14001</t>
  </si>
  <si>
    <t>Vodnica / Okrúhlica</t>
  </si>
  <si>
    <t>Snowball</t>
  </si>
  <si>
    <t>chutná, nedrevnatie</t>
  </si>
  <si>
    <t>4,5,6,7,8</t>
  </si>
  <si>
    <t>SK14101</t>
  </si>
  <si>
    <t>Zeler buľvový</t>
  </si>
  <si>
    <t>Prager Riesen</t>
  </si>
  <si>
    <t>jedna z najlepších odrôd zeleru</t>
  </si>
  <si>
    <t>SK14201</t>
  </si>
  <si>
    <t>Žerucha siata</t>
  </si>
  <si>
    <t>Dánska</t>
  </si>
  <si>
    <t>celoročné pestovanie doma</t>
  </si>
  <si>
    <t>SK14301</t>
  </si>
  <si>
    <t>1209 30 00</t>
  </si>
  <si>
    <t>Bazalka pravá</t>
  </si>
  <si>
    <t>Genovese</t>
  </si>
  <si>
    <t xml:space="preserve">veľké listy, výrazná aróma </t>
  </si>
  <si>
    <t>SK20101</t>
  </si>
  <si>
    <t>Dúška tymiánová</t>
  </si>
  <si>
    <t>trvalka, ničí plesne a baktérie</t>
  </si>
  <si>
    <t>SK20201</t>
  </si>
  <si>
    <t>Levanduľa lekárska</t>
  </si>
  <si>
    <t>trvalka ktorá ukľudnuje a odpudzuje hmyz</t>
  </si>
  <si>
    <t>2,3,4,5</t>
  </si>
  <si>
    <t>SK20301</t>
  </si>
  <si>
    <t>Majorán záhradný</t>
  </si>
  <si>
    <t>Marcelka</t>
  </si>
  <si>
    <t>letnička - chuť tradičnej Slovenskej kuchyne</t>
  </si>
  <si>
    <t>SK20401</t>
  </si>
  <si>
    <t>Mäta prieporná</t>
  </si>
  <si>
    <t>trvalka ktorá osvieži a pomôže s trávením</t>
  </si>
  <si>
    <t>SK20501</t>
  </si>
  <si>
    <t>Medovka lekárska</t>
  </si>
  <si>
    <t>Citra</t>
  </si>
  <si>
    <t>trvalka, ktorá upokojí dušu i telo</t>
  </si>
  <si>
    <t>SK20601</t>
  </si>
  <si>
    <t>Rozmarín lekársky</t>
  </si>
  <si>
    <t>trvalka, korenina s nezameniteľnou arómou</t>
  </si>
  <si>
    <t>SK20701</t>
  </si>
  <si>
    <t>Šalvia lekárska</t>
  </si>
  <si>
    <t>trvalka, čaj aj korenie</t>
  </si>
  <si>
    <t>SK20801</t>
  </si>
  <si>
    <t>Ligurček lekársky</t>
  </si>
  <si>
    <t>trvalka, "Maggi" resp. domáca vegeta</t>
  </si>
  <si>
    <t>3,4,8</t>
  </si>
  <si>
    <t>SK20901</t>
  </si>
  <si>
    <t>Aksamietnica rozložitá</t>
  </si>
  <si>
    <t>zmes farieb</t>
  </si>
  <si>
    <t>prírodný odpudzovač škodcov</t>
  </si>
  <si>
    <t>SK30101</t>
  </si>
  <si>
    <t>1209 99 91</t>
  </si>
  <si>
    <t>Okrasné tekvice</t>
  </si>
  <si>
    <t>zmes druhov</t>
  </si>
  <si>
    <t>dekoračné tekvičky</t>
  </si>
  <si>
    <t>SK30201</t>
  </si>
  <si>
    <t>Kapucínka väčšia</t>
  </si>
  <si>
    <t>Tall Single Mixed</t>
  </si>
  <si>
    <t>jedlé kvety a listy,  ťahavá</t>
  </si>
  <si>
    <t>SK30301</t>
  </si>
  <si>
    <t>spolu:</t>
  </si>
  <si>
    <t>"Bulharske rajčiny" - spoločnosti GEOSEMSELECT - (dodávané v originálnom bulharskom balení + slovenský preklad)</t>
  </si>
  <si>
    <t>názov druhu - odroda</t>
  </si>
  <si>
    <t>charakteristika</t>
  </si>
  <si>
    <r>
      <rPr>
        <b/>
        <sz val="10"/>
        <color rgb="FF000000"/>
        <rFont val="Arial"/>
        <family val="2"/>
      </rPr>
      <t xml:space="preserve">popis odrody                    </t>
    </r>
    <r>
      <rPr>
        <b/>
        <sz val="9"/>
        <color rgb="FF000000"/>
        <rFont val="Arial"/>
        <family val="2"/>
      </rPr>
      <t xml:space="preserve">                                         (skorosť, typ rastliny, farba plodu, tvar plodu, veľkosť plodu)</t>
    </r>
  </si>
  <si>
    <t>termín výsevu v mesiacoch</t>
  </si>
  <si>
    <r>
      <rPr>
        <b/>
        <sz val="10"/>
        <color rgb="FF000000"/>
        <rFont val="Arial"/>
        <family val="2"/>
      </rPr>
      <t>SKU</t>
    </r>
    <r>
      <rPr>
        <b/>
        <sz val="9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(artiklové č.)</t>
    </r>
  </si>
  <si>
    <t>objednávam počet ks         (á 10ks)</t>
  </si>
  <si>
    <t xml:space="preserve">Rajčiak kolíkový - Parris F1 </t>
  </si>
  <si>
    <t>jeden z lídrov v skorosti s vysokým obsahom lykopénu</t>
  </si>
  <si>
    <t>veľmi skorá, polodeterminantná, červená, okrúhly, 180 - 200 g</t>
  </si>
  <si>
    <t>98x165</t>
  </si>
  <si>
    <t>BG001</t>
  </si>
  <si>
    <t xml:space="preserve">Rajčiak kolíkový - Dorina F1 </t>
  </si>
  <si>
    <t>skorá odroda s výrazne sladkou chuťou, rast končí sám na 3-5 súkvetí</t>
  </si>
  <si>
    <t>skorá, polodeterminantná, sýtočervená, okrúhly, 120 -140 g</t>
  </si>
  <si>
    <t>BG003</t>
  </si>
  <si>
    <t xml:space="preserve">Rajčiak kolíkový - Rila F1 </t>
  </si>
  <si>
    <t>tradičná bulharská odroda, skvelá chuť, prispôsobivosť k podmienkam a výnosnosť</t>
  </si>
  <si>
    <t>poloskorá, indeterminantná, červená, okrúhly,    180 -200 g,</t>
  </si>
  <si>
    <t>BG004</t>
  </si>
  <si>
    <t xml:space="preserve">Rajčiak kolíkový - Kalina F1 </t>
  </si>
  <si>
    <t>zlatý štandard chuti vo väčšine pestovat.podmienok</t>
  </si>
  <si>
    <t>poloskorá, indeterminantná, červená, okrúhly,    160 -200 g</t>
  </si>
  <si>
    <t>BG005</t>
  </si>
  <si>
    <t xml:space="preserve">Rajčiak kolíkový - Elina F1 </t>
  </si>
  <si>
    <t>vhodná na pestovanie pri nižších teplotách</t>
  </si>
  <si>
    <t>poloskorá, polodeterminantná, sýtočervená, okrúhly, 130 - 150 g</t>
  </si>
  <si>
    <t>BG006</t>
  </si>
  <si>
    <t xml:space="preserve">Rajčiak kolíkový - Kom F1 </t>
  </si>
  <si>
    <t>jemná a chutná</t>
  </si>
  <si>
    <t>poloskorá, indeterminantná, červená, okrúhly,   150 -200 g</t>
  </si>
  <si>
    <t>BG007</t>
  </si>
  <si>
    <t xml:space="preserve">Rajčiak kolíkový - Ruen F1 </t>
  </si>
  <si>
    <t>hybrid s vynikajúcou chuťou. Rast končí na 5-6 súkvetí.</t>
  </si>
  <si>
    <t>poloskorá, polodeterminantná, sýtočervená, okrúhly, 160 -200 g</t>
  </si>
  <si>
    <t>BG008</t>
  </si>
  <si>
    <t xml:space="preserve">Rajčiak kolíkový - Geo F1 </t>
  </si>
  <si>
    <t>bežec na dlhé trate - dlhodobá trvanlivosť</t>
  </si>
  <si>
    <t>poloskorá, indeterminantná, červená, okrúhly,   120 -130 g</t>
  </si>
  <si>
    <t>BG009</t>
  </si>
  <si>
    <t xml:space="preserve">Rajčiak kolíkový - Kamena Geo F1 </t>
  </si>
  <si>
    <t>pevnosť, trvanlivosť, výborná skladov., najlepšia chuť 40-50 dní po zbere</t>
  </si>
  <si>
    <r>
      <t xml:space="preserve">poloskorá, indeterminantná, sýtočervená, okrúhly sploštený, 160-180 g, </t>
    </r>
    <r>
      <rPr>
        <b/>
        <sz val="10"/>
        <color rgb="FF000000"/>
        <rFont val="Calibri"/>
        <family val="2"/>
      </rPr>
      <t>dlhe skladovanie</t>
    </r>
  </si>
  <si>
    <t>BG010</t>
  </si>
  <si>
    <t xml:space="preserve">Rajčiak kolíkový - Reyana F1 </t>
  </si>
  <si>
    <t>silná, produktívna rastlina s veľkými, chutnými guľatými plodmi.</t>
  </si>
  <si>
    <t>poloskorá, indeterminantná, tmavočervená, okrúhly, 170 - 200 g</t>
  </si>
  <si>
    <t>BG011</t>
  </si>
  <si>
    <t>Rajčiak kolíkový - Prekos F1</t>
  </si>
  <si>
    <t>absolútny líder v skorosti s veľkými chutnými plodmi</t>
  </si>
  <si>
    <r>
      <rPr>
        <b/>
        <sz val="10"/>
        <color rgb="FF000000"/>
        <rFont val="Calibri"/>
        <family val="2"/>
      </rPr>
      <t>veľmi skorá</t>
    </r>
    <r>
      <rPr>
        <sz val="10"/>
        <color rgb="FF000000"/>
        <rFont val="Calibri"/>
        <family val="2"/>
      </rPr>
      <t>, polodeterminantná, sýtočervená, so špicatým končekom, 160 - 200 g</t>
    </r>
  </si>
  <si>
    <t>BG012</t>
  </si>
  <si>
    <t>Rajčiak kolíkový - Riya F1</t>
  </si>
  <si>
    <t>vacsia skora odroda s excelentnou chutou a odolnostou voci praskaniu</t>
  </si>
  <si>
    <t>skorá, polodeterminantná, červená, okrúhly jemne predlžený, 200 -250 g</t>
  </si>
  <si>
    <t>BG013</t>
  </si>
  <si>
    <t>Rajčiak kolíkový - Rozalina Rossa F1</t>
  </si>
  <si>
    <t>ruzova kraska s excelentnou chutou, odolná proti praskaniu</t>
  </si>
  <si>
    <r>
      <t>poloskorá, indeterminantná,</t>
    </r>
    <r>
      <rPr>
        <b/>
        <sz val="10"/>
        <color rgb="FF000000"/>
        <rFont val="Calibri"/>
        <family val="2"/>
      </rPr>
      <t xml:space="preserve"> tmavoružová</t>
    </r>
    <r>
      <rPr>
        <sz val="10"/>
        <color rgb="FF000000"/>
        <rFont val="Calibri"/>
        <family val="2"/>
      </rPr>
      <t>, okrúhly, 150-170 g</t>
    </r>
  </si>
  <si>
    <t>BG014</t>
  </si>
  <si>
    <r>
      <t xml:space="preserve">Rajčiak kolíkový - Rugby F1        </t>
    </r>
    <r>
      <rPr>
        <b/>
        <sz val="16"/>
        <color rgb="FF000000"/>
        <rFont val="Calibri"/>
        <family val="2"/>
      </rPr>
      <t>①</t>
    </r>
  </si>
  <si>
    <t>výnimočná odroda vynikajúcej jemne sladkastej chuti</t>
  </si>
  <si>
    <r>
      <t xml:space="preserve">skorá, indeterminantná, ružová, srdcovo-ovalny, 180 - 200 g, </t>
    </r>
    <r>
      <rPr>
        <b/>
        <sz val="10"/>
        <color rgb="FF000000"/>
        <rFont val="Calibri"/>
        <family val="2"/>
      </rPr>
      <t>NAJLEPŠIA ODRODA</t>
    </r>
  </si>
  <si>
    <t>BG015</t>
  </si>
  <si>
    <t>Rajčiak kolíkový - Bendida F1</t>
  </si>
  <si>
    <t>Beta-karoténové zlato - vysokým obsahom betakaroténu</t>
  </si>
  <si>
    <r>
      <t xml:space="preserve">poloskorá, indeterminantná, </t>
    </r>
    <r>
      <rPr>
        <b/>
        <sz val="10"/>
        <color rgb="FF000000"/>
        <rFont val="Calibri"/>
        <family val="2"/>
      </rPr>
      <t>oranžová</t>
    </r>
    <r>
      <rPr>
        <sz val="10"/>
        <color rgb="FF000000"/>
        <rFont val="Calibri"/>
        <family val="2"/>
      </rPr>
      <t>, okrúhly sploštený, 180-200 g</t>
    </r>
  </si>
  <si>
    <t>BG016</t>
  </si>
  <si>
    <t xml:space="preserve">Rajčiak kolíkový - Armira F1 </t>
  </si>
  <si>
    <r>
      <t>NOVINKA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 xml:space="preserve">- typická bulharskú chuť  a vysoký potenciál výnosu! </t>
    </r>
  </si>
  <si>
    <r>
      <t>stredne skorá, indeterminantná, červená, srdcovitý,</t>
    </r>
    <r>
      <rPr>
        <b/>
        <sz val="10"/>
        <color rgb="FF000000"/>
        <rFont val="Calibri"/>
        <family val="2"/>
      </rPr>
      <t xml:space="preserve"> 200 g a viac</t>
    </r>
  </si>
  <si>
    <t>BG017</t>
  </si>
  <si>
    <t xml:space="preserve">Rajčiak kolíkový - Zlatista </t>
  </si>
  <si>
    <t>oranžovožltá dekoratívna a produktívna odroda aj na balkóny</t>
  </si>
  <si>
    <r>
      <t xml:space="preserve">poloskorá, polodeterminantná, </t>
    </r>
    <r>
      <rPr>
        <b/>
        <sz val="10"/>
        <color rgb="FF000000"/>
        <rFont val="Calibri"/>
        <family val="2"/>
      </rPr>
      <t>oranžovo žltá</t>
    </r>
    <r>
      <rPr>
        <sz val="10"/>
        <color rgb="FF000000"/>
        <rFont val="Calibri"/>
        <family val="2"/>
      </rPr>
      <t xml:space="preserve"> , vajíčko s ostrým vrchom, 110 - 120 g</t>
    </r>
  </si>
  <si>
    <t>BG018</t>
  </si>
  <si>
    <r>
      <t xml:space="preserve">Rajčiak </t>
    </r>
    <r>
      <rPr>
        <b/>
        <sz val="14"/>
        <color rgb="FF000000"/>
        <rFont val="Calibri"/>
        <family val="2"/>
      </rPr>
      <t>kríčkový</t>
    </r>
    <r>
      <rPr>
        <sz val="14"/>
        <color rgb="FF000000"/>
        <rFont val="Calibri"/>
        <family val="2"/>
      </rPr>
      <t xml:space="preserve"> - Berika </t>
    </r>
  </si>
  <si>
    <t>odroda s vysokým obsahom lykopénu a vitamínov, fantastická na štavu</t>
  </si>
  <si>
    <r>
      <t xml:space="preserve">poloskorá, determinantná, červená, vajíčko,                85 - 90 g, pozor. - </t>
    </r>
    <r>
      <rPr>
        <b/>
        <sz val="10"/>
        <color rgb="FF000000"/>
        <rFont val="Calibri"/>
        <family val="2"/>
      </rPr>
      <t>KRÍČKOVÁ odr.</t>
    </r>
  </si>
  <si>
    <t>BG019</t>
  </si>
  <si>
    <t>Rajčiak kolíkový - Milla</t>
  </si>
  <si>
    <r>
      <t xml:space="preserve">sladká </t>
    </r>
    <r>
      <rPr>
        <b/>
        <sz val="9"/>
        <color rgb="FF000000"/>
        <rFont val="Calibri"/>
        <family val="2"/>
      </rPr>
      <t>"ďatlová cherry"</t>
    </r>
    <r>
      <rPr>
        <sz val="9"/>
        <color rgb="FF000000"/>
        <rFont val="Calibri"/>
        <family val="2"/>
      </rPr>
      <t xml:space="preserve"> rajčinka</t>
    </r>
  </si>
  <si>
    <t>poloskorá, indeterminantná, sýtočervená, cylindrický tvar, 18 - 20 g</t>
  </si>
  <si>
    <t>BG020</t>
  </si>
  <si>
    <r>
      <rPr>
        <b/>
        <sz val="9"/>
        <color rgb="FF000000"/>
        <rFont val="Calibri"/>
        <family val="2"/>
      </rPr>
      <t>indeterminantná</t>
    </r>
    <r>
      <rPr>
        <sz val="9"/>
        <color rgb="FF000000"/>
        <rFont val="Calibri"/>
        <family val="2"/>
      </rPr>
      <t xml:space="preserve"> = vysoká rajčina (tzv. kolíková alebo tyčková) - pestovanie s oporou, </t>
    </r>
    <r>
      <rPr>
        <b/>
        <sz val="9"/>
        <color rgb="FF000000"/>
        <rFont val="Calibri"/>
        <family val="2"/>
      </rPr>
      <t>polodeterminantná</t>
    </r>
    <r>
      <rPr>
        <sz val="9"/>
        <color rgb="FF000000"/>
        <rFont val="Calibri"/>
        <family val="2"/>
      </rPr>
      <t xml:space="preserve"> - polovysoká rajčina (tzv. kolíková alebo tyčková) - pestovanie s oporou, rast ale končí sám na 4-6 súkvetí, </t>
    </r>
    <r>
      <rPr>
        <b/>
        <sz val="9"/>
        <color rgb="FF000000"/>
        <rFont val="Calibri"/>
        <family val="2"/>
      </rPr>
      <t xml:space="preserve">determinantná </t>
    </r>
    <r>
      <rPr>
        <sz val="9"/>
        <color rgb="FF000000"/>
        <rFont val="Calibri"/>
        <family val="2"/>
      </rPr>
      <t>= nízka rajčina (kríčková) - pestovanie bez opory</t>
    </r>
  </si>
  <si>
    <r>
      <t>Predajné stojany  -</t>
    </r>
    <r>
      <rPr>
        <i/>
        <u val="single"/>
        <sz val="12"/>
        <color rgb="FF000000"/>
        <rFont val="Calibri"/>
        <family val="2"/>
      </rPr>
      <t xml:space="preserve"> dodávame s farebným "topperom" tj. tabuľkou s logom spoločnosti a odporúčanými cenami pre jednotlivé cenové skupiny.</t>
    </r>
  </si>
  <si>
    <t>typ stojanu</t>
  </si>
  <si>
    <t>material</t>
  </si>
  <si>
    <r>
      <rPr>
        <b/>
        <sz val="10"/>
        <color rgb="FF000000"/>
        <rFont val="Arial"/>
        <family val="2"/>
      </rPr>
      <t xml:space="preserve">počet pozícií </t>
    </r>
    <r>
      <rPr>
        <b/>
        <sz val="9"/>
        <color rgb="FF000000"/>
        <rFont val="Arial"/>
        <family val="2"/>
      </rPr>
      <t>(malé šáčky/veľké sáčky)</t>
    </r>
  </si>
  <si>
    <r>
      <rPr>
        <b/>
        <sz val="10"/>
        <color rgb="FF000000"/>
        <rFont val="Arial"/>
        <family val="2"/>
      </rPr>
      <t xml:space="preserve">rozmery  š x h x v </t>
    </r>
    <r>
      <rPr>
        <b/>
        <sz val="9"/>
        <color rgb="FF000000"/>
        <rFont val="Arial"/>
        <family val="2"/>
      </rPr>
      <t xml:space="preserve">      (cm)</t>
    </r>
  </si>
  <si>
    <r>
      <rPr>
        <b/>
        <sz val="10"/>
        <color rgb="FF000000"/>
        <rFont val="Arial"/>
        <family val="2"/>
      </rPr>
      <t xml:space="preserve">SKU </t>
    </r>
    <r>
      <rPr>
        <b/>
        <sz val="8"/>
        <color rgb="FF000000"/>
        <rFont val="Arial"/>
        <family val="2"/>
      </rPr>
      <t>(artiklové č.)</t>
    </r>
  </si>
  <si>
    <t xml:space="preserve"> -</t>
  </si>
  <si>
    <t>koľko ks sáčkov sa zmestí na stojan</t>
  </si>
  <si>
    <t xml:space="preserve">hmotnosť (kg) </t>
  </si>
  <si>
    <t xml:space="preserve"> cena EUR bez DPH</t>
  </si>
  <si>
    <t>DPH</t>
  </si>
  <si>
    <t>objednávam počet ks</t>
  </si>
  <si>
    <t>stojan - XS</t>
  </si>
  <si>
    <t>drevený - nový</t>
  </si>
  <si>
    <t>12 pozícií (12/0)</t>
  </si>
  <si>
    <t>37 x 20 x 65</t>
  </si>
  <si>
    <t>ST001</t>
  </si>
  <si>
    <t>120 - 360</t>
  </si>
  <si>
    <t>stojan - M</t>
  </si>
  <si>
    <t>kovový -nový</t>
  </si>
  <si>
    <t>66 pozícií (56/10)</t>
  </si>
  <si>
    <t>60 x 20 x 180</t>
  </si>
  <si>
    <t>ST003</t>
  </si>
  <si>
    <t>660 - 3300</t>
  </si>
  <si>
    <t>stojan - L</t>
  </si>
  <si>
    <t>76 pozícií (64/12)</t>
  </si>
  <si>
    <t>70 x 20 x 180</t>
  </si>
  <si>
    <t>ST004</t>
  </si>
  <si>
    <t>760 - 3800</t>
  </si>
  <si>
    <t>stojan - XL</t>
  </si>
  <si>
    <t>86 pozícií (72/14)</t>
  </si>
  <si>
    <t>80 x 20 x 180</t>
  </si>
  <si>
    <t>ST005</t>
  </si>
  <si>
    <t>860 - 4300</t>
  </si>
  <si>
    <t xml:space="preserve">stojan -XXL </t>
  </si>
  <si>
    <t xml:space="preserve">96 pozícií (80/16) </t>
  </si>
  <si>
    <t>90 x 20 x 180</t>
  </si>
  <si>
    <t>ST006</t>
  </si>
  <si>
    <t>960 - 4800</t>
  </si>
  <si>
    <r>
      <t>stojan -</t>
    </r>
    <r>
      <rPr>
        <b/>
        <sz val="12"/>
        <color rgb="FF000000"/>
        <rFont val="Calibri"/>
        <family val="2"/>
      </rPr>
      <t xml:space="preserve">XXXL - </t>
    </r>
    <r>
      <rPr>
        <b/>
        <sz val="11"/>
        <color rgb="FF000000"/>
        <rFont val="Calibri"/>
        <family val="2"/>
      </rPr>
      <t>(celý sortiment Tradičn.osív)</t>
    </r>
  </si>
  <si>
    <t>104 pozícií (80/24) - celý sortiment 2023</t>
  </si>
  <si>
    <t>90 x 20 x 195</t>
  </si>
  <si>
    <t>ST007</t>
  </si>
  <si>
    <t>1040 - 5200</t>
  </si>
  <si>
    <r>
      <t xml:space="preserve">stojan -BG </t>
    </r>
    <r>
      <rPr>
        <sz val="11"/>
        <color rgb="FF000000"/>
        <rFont val="Calibri"/>
        <family val="2"/>
      </rPr>
      <t>(na bulharské rajčiny)</t>
    </r>
  </si>
  <si>
    <t>20 pozícií (veľkosť BG sáčkov)</t>
  </si>
  <si>
    <t>55 x 30 x 90</t>
  </si>
  <si>
    <t>STBG1</t>
  </si>
  <si>
    <t>200 - 600</t>
  </si>
  <si>
    <t>Stojany zapožičiavame za zálohu, nepoškodený prazdny stojan je možné kedykoľvek vrátiť dodávateľovi, pričom mu bude vrátená celá suma zálohy. Upozorňujeme, že za dopravu stojanu účtujeme poplatok 25 EUR.</t>
  </si>
  <si>
    <t>!!! Pre artikle s kódom colného sadzobníka 1209... a 1207... Platí prenos daňovej povinnosti na odberateľa podľa zákona o DPH !!!</t>
  </si>
  <si>
    <r>
      <t xml:space="preserve">Platba : dobierka / faktura </t>
    </r>
    <r>
      <rPr>
        <sz val="11"/>
        <color rgb="FF000000"/>
        <rFont val="Calibri"/>
        <family val="2"/>
      </rPr>
      <t>(nehodiace sa prečiarknite)</t>
    </r>
  </si>
  <si>
    <t>Pečiatka a podpis odberateľa:</t>
  </si>
  <si>
    <t>počet kusov</t>
  </si>
  <si>
    <t>suma spolu EUR bez DPH</t>
  </si>
  <si>
    <t>Dátum objednávky:</t>
  </si>
  <si>
    <r>
      <t xml:space="preserve">osivá </t>
    </r>
    <r>
      <rPr>
        <sz val="9"/>
        <color rgb="FF000000"/>
        <rFont val="Calibri"/>
        <family val="2"/>
      </rPr>
      <t>(zelenín, byliniek a kvetov)</t>
    </r>
    <r>
      <rPr>
        <sz val="11"/>
        <color rgb="FF000000"/>
        <rFont val="Calibri"/>
        <family val="2"/>
      </rPr>
      <t xml:space="preserve"> s prenosom DPH (kód col. Sadz. 1209…)</t>
    </r>
  </si>
  <si>
    <r>
      <t xml:space="preserve">osivá </t>
    </r>
    <r>
      <rPr>
        <sz val="9"/>
        <color rgb="FF000000"/>
        <rFont val="Calibri"/>
        <family val="2"/>
      </rPr>
      <t>(zelenín)</t>
    </r>
    <r>
      <rPr>
        <sz val="11"/>
        <color rgb="FF000000"/>
        <rFont val="Calibri"/>
        <family val="2"/>
      </rPr>
      <t xml:space="preserve"> bez prenosu DPH</t>
    </r>
  </si>
  <si>
    <t>stojan</t>
  </si>
  <si>
    <t>spolu</t>
  </si>
  <si>
    <t>obchodné podmienky :</t>
  </si>
  <si>
    <t>https://tradicneosiva.sk/obchodne-podmienky/</t>
  </si>
  <si>
    <t>20 g / 15 ks</t>
  </si>
  <si>
    <t>20g / 15 ks</t>
  </si>
  <si>
    <r>
      <t xml:space="preserve">P O N U K O V Ý    L I S T  /  V e ľ k o o b c h o d n á    O  B  J  E  D  N  Á  V  K  A   "Tradičných osív starkého JOJA" a "Bulharských rajčín"  -  </t>
    </r>
    <r>
      <rPr>
        <b/>
        <sz val="17"/>
        <color rgb="FFFF0000"/>
        <rFont val="Calibri"/>
        <family val="2"/>
      </rPr>
      <t>sezóna 2023/2024</t>
    </r>
  </si>
  <si>
    <t>Japanese single stem</t>
  </si>
  <si>
    <t>Kráľovná cibúľ na zväzkovanie</t>
  </si>
  <si>
    <t>3,4,7,8,9</t>
  </si>
  <si>
    <t>SK10403</t>
  </si>
  <si>
    <r>
      <t xml:space="preserve">Cibuľa zimná </t>
    </r>
    <r>
      <rPr>
        <b/>
        <sz val="12"/>
        <color rgb="FF000000"/>
        <rFont val="Calibri"/>
        <family val="2"/>
      </rPr>
      <t>(na zväzkovanie)</t>
    </r>
  </si>
  <si>
    <t>Tekvica muškátová</t>
  </si>
  <si>
    <t>Waltham Butternut</t>
  </si>
  <si>
    <t>maslovo-oriešková, dlho skladovatelná</t>
  </si>
  <si>
    <t>SK13807</t>
  </si>
  <si>
    <t>cenník platný od 15.10.2023</t>
  </si>
  <si>
    <t>!!! PROSÍM VYPLNIŤ VŠETKY ÚDAJE !!!</t>
  </si>
  <si>
    <r>
      <t xml:space="preserve">novinky sez. 2024 - označené </t>
    </r>
    <r>
      <rPr>
        <b/>
        <sz val="11"/>
        <color rgb="FF000000"/>
        <rFont val="Calibri"/>
        <family val="2"/>
      </rPr>
      <t>hrubým písmom</t>
    </r>
    <r>
      <rPr>
        <sz val="11"/>
        <color rgb="FF000000"/>
        <rFont val="Calibri"/>
        <family val="2"/>
      </rPr>
      <t xml:space="preserve">                                </t>
    </r>
    <r>
      <rPr>
        <b/>
        <i/>
        <sz val="11"/>
        <color rgb="FF000000"/>
        <rFont val="Calibri"/>
        <family val="2"/>
      </rPr>
      <t>Odporúčané maloobchodné predajné ceny (MOC) pre nami ponúkané tovarové skupiny "Tradičných osív starkého Joja" : A - 0,65 / B - 1,30 / C - 1,95 Eur s DPH.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</si>
</sst>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€&quot;"/>
    <numFmt numFmtId="165" formatCode="#,##0.00\ &quot;€&quot;"/>
  </numFmts>
  <fonts count="55">
    <font>
      <sz val="11"/>
      <color rgb="FF000000"/>
      <name val="Calibri"/>
      <family val="2"/>
    </font>
    <font>
      <sz val="10"/>
      <name val="Arial"/>
      <family val="2"/>
    </font>
    <font>
      <b/>
      <sz val="17"/>
      <name val="Calibri"/>
      <family val="2"/>
    </font>
    <font>
      <b/>
      <sz val="17"/>
      <color rgb="FFFF0000"/>
      <name val="Calibri"/>
      <family val="2"/>
    </font>
    <font>
      <b/>
      <sz val="18"/>
      <color rgb="FF000000"/>
      <name val="Calibri"/>
      <family val="2"/>
    </font>
    <font>
      <i/>
      <sz val="14"/>
      <name val="Calibri"/>
      <family val="2"/>
    </font>
    <font>
      <u val="single"/>
      <sz val="11"/>
      <color theme="10"/>
      <name val="Calibri"/>
      <family val="2"/>
    </font>
    <font>
      <b/>
      <u val="single"/>
      <sz val="14"/>
      <color theme="10"/>
      <name val="Calibri"/>
      <family val="2"/>
    </font>
    <font>
      <i/>
      <sz val="10"/>
      <color rgb="FF000000"/>
      <name val="Calibri"/>
      <family val="2"/>
    </font>
    <font>
      <b/>
      <u val="single"/>
      <sz val="12"/>
      <color rgb="FF00B050"/>
      <name val="Calibri"/>
      <family val="2"/>
      <scheme val="minor"/>
    </font>
    <font>
      <sz val="11"/>
      <color rgb="FF000000"/>
      <name val="Arial Black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sz val="11"/>
      <color rgb="FFFF0000"/>
      <name val="Arial Black"/>
      <family val="2"/>
    </font>
    <font>
      <b/>
      <sz val="11"/>
      <color rgb="FFFF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u val="single"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FF0000"/>
      <name val="Arial"/>
      <family val="2"/>
    </font>
    <font>
      <sz val="15"/>
      <color rgb="FF000000"/>
      <name val="Calibri"/>
      <family val="2"/>
    </font>
    <font>
      <sz val="14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i/>
      <sz val="10"/>
      <color rgb="FF000000"/>
      <name val="Arial"/>
      <family val="2"/>
    </font>
    <font>
      <sz val="11"/>
      <color rgb="FFFF0000"/>
      <name val="Calibri"/>
      <family val="2"/>
    </font>
    <font>
      <sz val="8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10"/>
      <color rgb="FFFF0000"/>
      <name val="Arial"/>
      <family val="2"/>
    </font>
    <font>
      <b/>
      <sz val="10"/>
      <color rgb="FF000000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b/>
      <sz val="9"/>
      <color rgb="FF000000"/>
      <name val="Calibri"/>
      <family val="2"/>
    </font>
    <font>
      <b/>
      <i/>
      <u val="single"/>
      <sz val="12"/>
      <color rgb="FF000000"/>
      <name val="Calibri"/>
      <family val="2"/>
    </font>
    <font>
      <i/>
      <u val="single"/>
      <sz val="12"/>
      <color rgb="FF000000"/>
      <name val="Calibri"/>
      <family val="2"/>
    </font>
    <font>
      <sz val="12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u val="single"/>
      <sz val="11"/>
      <color rgb="FF000000"/>
      <name val="Calibri"/>
      <family val="2"/>
    </font>
    <font>
      <u val="single"/>
      <sz val="10"/>
      <color rgb="FFFF0000"/>
      <name val="Arial"/>
      <family val="2"/>
    </font>
    <font>
      <u val="single"/>
      <sz val="10"/>
      <color rgb="FF000000"/>
      <name val="Arial"/>
      <family val="2"/>
    </font>
    <font>
      <sz val="15"/>
      <name val="Calibri"/>
      <family val="2"/>
    </font>
    <font>
      <sz val="14"/>
      <name val="Calibri"/>
      <family val="2"/>
    </font>
    <font>
      <b/>
      <sz val="15"/>
      <color rgb="FF000000"/>
      <name val="Calibri"/>
      <family val="2"/>
    </font>
    <font>
      <b/>
      <u val="single"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color theme="5"/>
      <name val="Arial Black"/>
      <family val="2"/>
    </font>
    <font>
      <b/>
      <u val="single"/>
      <sz val="18"/>
      <color theme="10"/>
      <name val="Calibri"/>
      <family val="2"/>
    </font>
    <font>
      <u val="single"/>
      <sz val="10"/>
      <color rgb="FF0563C1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8">
    <xf numFmtId="0" fontId="0" fillId="0" borderId="0" xfId="0"/>
    <xf numFmtId="0" fontId="2" fillId="2" borderId="0" xfId="0" applyFont="1" applyFill="1" applyBorder="1" applyAlignment="1" applyProtection="1">
      <alignment vertical="center"/>
      <protection/>
    </xf>
    <xf numFmtId="0" fontId="4" fillId="3" borderId="0" xfId="0" applyFont="1" applyFill="1" applyAlignment="1" applyProtection="1">
      <alignment vertical="center"/>
      <protection locked="0"/>
    </xf>
    <xf numFmtId="0" fontId="0" fillId="0" borderId="0" xfId="0" applyProtection="1">
      <protection locked="0"/>
    </xf>
    <xf numFmtId="0" fontId="5" fillId="2" borderId="0" xfId="0" applyFont="1" applyFill="1" applyBorder="1" applyAlignment="1" applyProtection="1">
      <alignment wrapText="1"/>
      <protection/>
    </xf>
    <xf numFmtId="0" fontId="8" fillId="3" borderId="0" xfId="0" applyFont="1" applyFill="1" applyAlignment="1" applyProtection="1">
      <alignment wrapText="1"/>
      <protection locked="0"/>
    </xf>
    <xf numFmtId="0" fontId="9" fillId="0" borderId="0" xfId="0" applyFont="1" applyBorder="1" applyAlignment="1" applyProtection="1">
      <alignment vertical="center"/>
      <protection/>
    </xf>
    <xf numFmtId="0" fontId="11" fillId="4" borderId="0" xfId="0" applyFont="1" applyFill="1"/>
    <xf numFmtId="0" fontId="0" fillId="4" borderId="0" xfId="0" applyFill="1" applyProtection="1">
      <protection locked="0"/>
    </xf>
    <xf numFmtId="0" fontId="15" fillId="5" borderId="1" xfId="0" applyFont="1" applyFill="1" applyBorder="1" applyAlignment="1">
      <alignment vertical="center"/>
    </xf>
    <xf numFmtId="0" fontId="15" fillId="5" borderId="2" xfId="0" applyFont="1" applyFill="1" applyBorder="1" applyAlignment="1">
      <alignment vertical="center"/>
    </xf>
    <xf numFmtId="0" fontId="14" fillId="4" borderId="0" xfId="0" applyFont="1" applyFill="1" applyProtection="1">
      <protection locked="0"/>
    </xf>
    <xf numFmtId="0" fontId="15" fillId="5" borderId="3" xfId="0" applyFont="1" applyFill="1" applyBorder="1" applyAlignment="1">
      <alignment vertical="center"/>
    </xf>
    <xf numFmtId="0" fontId="0" fillId="4" borderId="4" xfId="0" applyFill="1" applyBorder="1" applyAlignment="1">
      <alignment vertical="top" wrapText="1"/>
    </xf>
    <xf numFmtId="0" fontId="19" fillId="4" borderId="5" xfId="0" applyFont="1" applyFill="1" applyBorder="1" applyAlignment="1">
      <alignment wrapText="1"/>
    </xf>
    <xf numFmtId="0" fontId="19" fillId="4" borderId="5" xfId="0" applyFont="1" applyFill="1" applyBorder="1" applyAlignment="1">
      <alignment horizontal="center" wrapText="1"/>
    </xf>
    <xf numFmtId="0" fontId="19" fillId="4" borderId="5" xfId="0" applyFont="1" applyFill="1" applyBorder="1" applyAlignment="1" applyProtection="1">
      <alignment wrapText="1"/>
      <protection locked="0"/>
    </xf>
    <xf numFmtId="0" fontId="0" fillId="4" borderId="5" xfId="0" applyFill="1" applyBorder="1" applyProtection="1">
      <protection locked="0"/>
    </xf>
    <xf numFmtId="0" fontId="20" fillId="4" borderId="6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1" fontId="21" fillId="4" borderId="7" xfId="0" applyNumberFormat="1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24" fillId="4" borderId="11" xfId="0" applyFont="1" applyFill="1" applyBorder="1" applyAlignment="1">
      <alignment vertical="center" wrapText="1"/>
    </xf>
    <xf numFmtId="0" fontId="25" fillId="4" borderId="11" xfId="0" applyFont="1" applyFill="1" applyBorder="1" applyAlignment="1">
      <alignment vertical="center" wrapText="1"/>
    </xf>
    <xf numFmtId="0" fontId="0" fillId="4" borderId="10" xfId="0" applyFill="1" applyBorder="1" applyAlignment="1">
      <alignment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 wrapText="1"/>
    </xf>
    <xf numFmtId="2" fontId="19" fillId="4" borderId="10" xfId="0" applyNumberFormat="1" applyFont="1" applyFill="1" applyBorder="1" applyAlignment="1">
      <alignment horizontal="center" vertical="center" wrapText="1"/>
    </xf>
    <xf numFmtId="9" fontId="17" fillId="4" borderId="10" xfId="0" applyNumberFormat="1" applyFont="1" applyFill="1" applyBorder="1" applyAlignment="1">
      <alignment horizontal="center" vertical="center" wrapText="1"/>
    </xf>
    <xf numFmtId="0" fontId="28" fillId="6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0" fillId="4" borderId="11" xfId="0" applyFill="1" applyBorder="1" applyAlignment="1">
      <alignment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center" vertical="center" wrapText="1"/>
    </xf>
    <xf numFmtId="1" fontId="27" fillId="0" borderId="11" xfId="0" applyNumberFormat="1" applyFont="1" applyBorder="1" applyAlignment="1">
      <alignment horizontal="center" vertical="center" wrapText="1"/>
    </xf>
    <xf numFmtId="2" fontId="19" fillId="4" borderId="11" xfId="0" applyNumberFormat="1" applyFont="1" applyFill="1" applyBorder="1" applyAlignment="1">
      <alignment horizontal="center" vertical="center" wrapText="1"/>
    </xf>
    <xf numFmtId="9" fontId="17" fillId="4" borderId="11" xfId="0" applyNumberFormat="1" applyFont="1" applyFill="1" applyBorder="1" applyAlignment="1">
      <alignment horizontal="center" vertical="center" wrapText="1"/>
    </xf>
    <xf numFmtId="0" fontId="29" fillId="4" borderId="0" xfId="0" applyFont="1" applyFill="1" applyProtection="1">
      <protection locked="0"/>
    </xf>
    <xf numFmtId="0" fontId="0" fillId="4" borderId="11" xfId="0" applyFont="1" applyFill="1" applyBorder="1" applyAlignment="1">
      <alignment vertical="center" wrapTex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13" xfId="0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center" vertical="center" wrapText="1"/>
    </xf>
    <xf numFmtId="0" fontId="27" fillId="4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7" fillId="7" borderId="11" xfId="0" applyFont="1" applyFill="1" applyBorder="1" applyAlignment="1">
      <alignment horizontal="center" vertical="center" wrapText="1"/>
    </xf>
    <xf numFmtId="0" fontId="30" fillId="4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4" fillId="4" borderId="16" xfId="0" applyFont="1" applyFill="1" applyBorder="1" applyAlignment="1">
      <alignment vertical="center" wrapText="1"/>
    </xf>
    <xf numFmtId="0" fontId="25" fillId="4" borderId="16" xfId="0" applyFont="1" applyFill="1" applyBorder="1" applyAlignment="1">
      <alignment vertical="center" wrapText="1"/>
    </xf>
    <xf numFmtId="0" fontId="0" fillId="4" borderId="16" xfId="0" applyFill="1" applyBorder="1" applyAlignment="1">
      <alignment vertical="center" wrapText="1"/>
    </xf>
    <xf numFmtId="0" fontId="30" fillId="4" borderId="16" xfId="0" applyFont="1" applyFill="1" applyBorder="1" applyAlignment="1">
      <alignment horizontal="center" vertical="center" wrapText="1"/>
    </xf>
    <xf numFmtId="0" fontId="26" fillId="4" borderId="16" xfId="0" applyFont="1" applyFill="1" applyBorder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 wrapText="1"/>
    </xf>
    <xf numFmtId="1" fontId="27" fillId="0" borderId="16" xfId="0" applyNumberFormat="1" applyFont="1" applyBorder="1" applyAlignment="1">
      <alignment horizontal="center" vertical="center" wrapText="1"/>
    </xf>
    <xf numFmtId="2" fontId="19" fillId="4" borderId="16" xfId="0" applyNumberFormat="1" applyFont="1" applyFill="1" applyBorder="1" applyAlignment="1">
      <alignment horizontal="center" vertical="center" wrapText="1"/>
    </xf>
    <xf numFmtId="9" fontId="17" fillId="4" borderId="16" xfId="0" applyNumberFormat="1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vertical="center" wrapText="1"/>
    </xf>
    <xf numFmtId="0" fontId="25" fillId="4" borderId="10" xfId="0" applyFont="1" applyFill="1" applyBorder="1" applyAlignment="1">
      <alignment vertical="center" wrapText="1"/>
    </xf>
    <xf numFmtId="0" fontId="26" fillId="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0" xfId="0" applyFont="1" applyFill="1" applyAlignment="1">
      <alignment horizontal="right"/>
    </xf>
    <xf numFmtId="1" fontId="32" fillId="4" borderId="11" xfId="0" applyNumberFormat="1" applyFont="1" applyFill="1" applyBorder="1" applyAlignment="1">
      <alignment horizontal="center"/>
    </xf>
    <xf numFmtId="164" fontId="31" fillId="4" borderId="11" xfId="0" applyNumberFormat="1" applyFont="1" applyFill="1" applyBorder="1"/>
    <xf numFmtId="0" fontId="27" fillId="4" borderId="0" xfId="0" applyFont="1" applyFill="1" applyAlignment="1">
      <alignment horizontal="left" vertical="top" wrapText="1"/>
    </xf>
    <xf numFmtId="0" fontId="26" fillId="4" borderId="0" xfId="0" applyFont="1" applyFill="1" applyAlignment="1">
      <alignment horizontal="left" vertical="top" wrapText="1"/>
    </xf>
    <xf numFmtId="1" fontId="0" fillId="4" borderId="0" xfId="0" applyNumberForma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27" fillId="4" borderId="0" xfId="0" applyFont="1" applyFill="1" applyAlignment="1">
      <alignment horizontal="center"/>
    </xf>
    <xf numFmtId="1" fontId="33" fillId="4" borderId="0" xfId="0" applyNumberFormat="1" applyFont="1" applyFill="1" applyAlignment="1" applyProtection="1">
      <alignment horizontal="center"/>
      <protection locked="0"/>
    </xf>
    <xf numFmtId="0" fontId="33" fillId="4" borderId="0" xfId="0" applyFont="1" applyFill="1" applyAlignment="1">
      <alignment horizontal="center"/>
    </xf>
    <xf numFmtId="0" fontId="26" fillId="4" borderId="0" xfId="0" applyFont="1" applyFill="1" applyAlignment="1">
      <alignment horizontal="center"/>
    </xf>
    <xf numFmtId="0" fontId="34" fillId="5" borderId="7" xfId="0" applyFont="1" applyFill="1" applyBorder="1" applyAlignment="1">
      <alignment horizontal="center" vertical="center" wrapText="1"/>
    </xf>
    <xf numFmtId="0" fontId="26" fillId="8" borderId="11" xfId="0" applyFont="1" applyFill="1" applyBorder="1" applyAlignment="1">
      <alignment horizontal="center" vertical="center" wrapText="1"/>
    </xf>
    <xf numFmtId="0" fontId="27" fillId="8" borderId="10" xfId="0" applyFont="1" applyFill="1" applyBorder="1" applyAlignment="1">
      <alignment horizontal="center" vertical="center" wrapText="1"/>
    </xf>
    <xf numFmtId="0" fontId="26" fillId="8" borderId="10" xfId="0" applyFont="1" applyFill="1" applyBorder="1" applyAlignment="1">
      <alignment horizontal="center" vertical="center" wrapText="1"/>
    </xf>
    <xf numFmtId="1" fontId="0" fillId="4" borderId="10" xfId="0" applyNumberForma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7" fillId="8" borderId="11" xfId="0" applyFont="1" applyFill="1" applyBorder="1" applyAlignment="1">
      <alignment horizontal="center" vertical="center" wrapText="1"/>
    </xf>
    <xf numFmtId="1" fontId="0" fillId="4" borderId="11" xfId="0" applyNumberForma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32" fillId="4" borderId="11" xfId="0" applyFont="1" applyFill="1" applyBorder="1" applyAlignment="1">
      <alignment horizontal="center"/>
    </xf>
    <xf numFmtId="0" fontId="39" fillId="4" borderId="5" xfId="0" applyFont="1" applyFill="1" applyBorder="1"/>
    <xf numFmtId="0" fontId="21" fillId="4" borderId="19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41" fillId="3" borderId="10" xfId="0" applyFont="1" applyFill="1" applyBorder="1" applyAlignment="1">
      <alignment vertical="center" wrapText="1"/>
    </xf>
    <xf numFmtId="0" fontId="0" fillId="3" borderId="10" xfId="0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  <xf numFmtId="1" fontId="19" fillId="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1" fillId="3" borderId="11" xfId="0" applyFont="1" applyFill="1" applyBorder="1" applyAlignment="1">
      <alignment vertical="center" wrapText="1"/>
    </xf>
    <xf numFmtId="0" fontId="0" fillId="3" borderId="11" xfId="0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1" fontId="19" fillId="4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Font="1"/>
    <xf numFmtId="0" fontId="0" fillId="3" borderId="11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vertical="center" wrapText="1"/>
    </xf>
    <xf numFmtId="0" fontId="0" fillId="4" borderId="20" xfId="0" applyFill="1" applyBorder="1"/>
    <xf numFmtId="0" fontId="42" fillId="4" borderId="21" xfId="0" applyFont="1" applyFill="1" applyBorder="1"/>
    <xf numFmtId="0" fontId="42" fillId="4" borderId="12" xfId="0" applyFont="1" applyFill="1" applyBorder="1"/>
    <xf numFmtId="0" fontId="42" fillId="4" borderId="9" xfId="0" applyFont="1" applyFill="1" applyBorder="1"/>
    <xf numFmtId="0" fontId="42" fillId="4" borderId="20" xfId="0" applyFont="1" applyFill="1" applyBorder="1"/>
    <xf numFmtId="0" fontId="42" fillId="4" borderId="0" xfId="0" applyFont="1" applyFill="1"/>
    <xf numFmtId="0" fontId="0" fillId="3" borderId="0" xfId="0" applyFill="1" applyAlignment="1" applyProtection="1">
      <alignment/>
      <protection locked="0"/>
    </xf>
    <xf numFmtId="0" fontId="20" fillId="4" borderId="1" xfId="0" applyFont="1" applyFill="1" applyBorder="1" applyAlignment="1">
      <alignment horizontal="center" vertical="center" wrapText="1"/>
    </xf>
    <xf numFmtId="1" fontId="0" fillId="4" borderId="15" xfId="0" applyNumberFormat="1" applyFill="1" applyBorder="1" applyAlignment="1">
      <alignment horizontal="center"/>
    </xf>
    <xf numFmtId="165" fontId="0" fillId="4" borderId="11" xfId="0" applyNumberFormat="1" applyFill="1" applyBorder="1" applyAlignment="1">
      <alignment horizontal="center"/>
    </xf>
    <xf numFmtId="0" fontId="44" fillId="3" borderId="0" xfId="0" applyFont="1" applyFill="1" applyAlignment="1" applyProtection="1">
      <alignment vertical="top" wrapText="1"/>
      <protection locked="0"/>
    </xf>
    <xf numFmtId="1" fontId="0" fillId="4" borderId="2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" fontId="41" fillId="5" borderId="22" xfId="0" applyNumberFormat="1" applyFont="1" applyFill="1" applyBorder="1" applyAlignment="1">
      <alignment horizontal="center"/>
    </xf>
    <xf numFmtId="165" fontId="41" fillId="5" borderId="7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1" fontId="0" fillId="0" borderId="0" xfId="0" applyNumberFormat="1" applyProtection="1">
      <protection locked="0"/>
    </xf>
    <xf numFmtId="0" fontId="45" fillId="3" borderId="0" xfId="0" applyFont="1" applyFill="1" applyAlignment="1" applyProtection="1">
      <alignment vertical="top" wrapText="1"/>
      <protection locked="0"/>
    </xf>
    <xf numFmtId="0" fontId="17" fillId="3" borderId="0" xfId="0" applyFont="1" applyFill="1" applyAlignment="1" applyProtection="1">
      <alignment vertical="center" wrapText="1"/>
      <protection locked="0"/>
    </xf>
    <xf numFmtId="0" fontId="45" fillId="3" borderId="0" xfId="0" applyFont="1" applyFill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Protection="1">
      <protection locked="0"/>
    </xf>
    <xf numFmtId="0" fontId="17" fillId="9" borderId="0" xfId="0" applyFont="1" applyFill="1" applyAlignment="1" applyProtection="1">
      <alignment vertical="center" wrapText="1"/>
      <protection locked="0"/>
    </xf>
    <xf numFmtId="0" fontId="20" fillId="4" borderId="1" xfId="0" applyFont="1" applyFill="1" applyBorder="1" applyAlignment="1" applyProtection="1">
      <alignment horizontal="center" vertical="center" wrapText="1"/>
      <protection/>
    </xf>
    <xf numFmtId="165" fontId="0" fillId="4" borderId="11" xfId="0" applyNumberFormat="1" applyFill="1" applyBorder="1" applyAlignment="1" applyProtection="1">
      <alignment horizontal="center"/>
      <protection/>
    </xf>
    <xf numFmtId="165" fontId="0" fillId="4" borderId="1" xfId="0" applyNumberFormat="1" applyFill="1" applyBorder="1" applyAlignment="1" applyProtection="1">
      <alignment horizontal="center"/>
      <protection/>
    </xf>
    <xf numFmtId="165" fontId="41" fillId="5" borderId="7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4" borderId="0" xfId="0" applyFill="1" applyProtection="1">
      <protection/>
    </xf>
    <xf numFmtId="1" fontId="0" fillId="4" borderId="0" xfId="0" applyNumberFormat="1" applyFill="1" applyProtection="1">
      <protection/>
    </xf>
    <xf numFmtId="0" fontId="19" fillId="4" borderId="0" xfId="0" applyFont="1" applyFill="1" applyProtection="1">
      <protection/>
    </xf>
    <xf numFmtId="1" fontId="0" fillId="4" borderId="0" xfId="0" applyNumberFormat="1" applyFill="1" applyAlignment="1" applyProtection="1">
      <alignment horizontal="center"/>
      <protection/>
    </xf>
    <xf numFmtId="165" fontId="0" fillId="4" borderId="0" xfId="0" applyNumberFormat="1" applyFill="1" applyAlignment="1" applyProtection="1">
      <alignment horizontal="center"/>
      <protection/>
    </xf>
    <xf numFmtId="165" fontId="19" fillId="4" borderId="0" xfId="0" applyNumberFormat="1" applyFont="1" applyFill="1" applyAlignment="1" applyProtection="1">
      <alignment horizontal="center"/>
      <protection/>
    </xf>
    <xf numFmtId="1" fontId="0" fillId="0" borderId="0" xfId="0" applyNumberFormat="1" applyProtection="1">
      <protection/>
    </xf>
    <xf numFmtId="0" fontId="19" fillId="4" borderId="0" xfId="0" applyFont="1" applyFill="1" applyAlignment="1" applyProtection="1">
      <alignment/>
      <protection/>
    </xf>
    <xf numFmtId="0" fontId="20" fillId="4" borderId="11" xfId="0" applyFont="1" applyFill="1" applyBorder="1" applyAlignment="1" applyProtection="1">
      <alignment horizontal="center" vertical="center" wrapText="1"/>
      <protection/>
    </xf>
    <xf numFmtId="4" fontId="0" fillId="4" borderId="0" xfId="0" applyNumberFormat="1" applyFill="1" applyProtection="1">
      <protection/>
    </xf>
    <xf numFmtId="165" fontId="33" fillId="5" borderId="8" xfId="0" applyNumberFormat="1" applyFont="1" applyFill="1" applyBorder="1" applyAlignment="1" applyProtection="1">
      <alignment horizontal="center"/>
      <protection/>
    </xf>
    <xf numFmtId="0" fontId="33" fillId="4" borderId="0" xfId="0" applyFont="1" applyFill="1" applyProtection="1">
      <protection/>
    </xf>
    <xf numFmtId="0" fontId="46" fillId="4" borderId="11" xfId="0" applyFont="1" applyFill="1" applyBorder="1" applyAlignment="1">
      <alignment vertical="center" wrapText="1"/>
    </xf>
    <xf numFmtId="0" fontId="47" fillId="4" borderId="11" xfId="0" applyFont="1" applyFill="1" applyBorder="1" applyAlignment="1">
      <alignment vertical="center" wrapText="1"/>
    </xf>
    <xf numFmtId="0" fontId="48" fillId="4" borderId="11" xfId="0" applyFont="1" applyFill="1" applyBorder="1" applyAlignment="1">
      <alignment vertical="center" wrapText="1"/>
    </xf>
    <xf numFmtId="0" fontId="37" fillId="4" borderId="11" xfId="0" applyFont="1" applyFill="1" applyBorder="1" applyAlignment="1">
      <alignment vertical="center" wrapText="1"/>
    </xf>
    <xf numFmtId="2" fontId="51" fillId="4" borderId="10" xfId="0" applyNumberFormat="1" applyFont="1" applyFill="1" applyBorder="1" applyAlignment="1">
      <alignment horizontal="center" vertical="center" wrapText="1"/>
    </xf>
    <xf numFmtId="2" fontId="51" fillId="4" borderId="11" xfId="0" applyNumberFormat="1" applyFont="1" applyFill="1" applyBorder="1" applyAlignment="1">
      <alignment horizontal="center" vertical="center" wrapText="1"/>
    </xf>
    <xf numFmtId="0" fontId="36" fillId="4" borderId="0" xfId="0" applyFont="1" applyFill="1" applyAlignment="1" applyProtection="1">
      <alignment horizontal="right"/>
      <protection/>
    </xf>
    <xf numFmtId="0" fontId="53" fillId="4" borderId="0" xfId="20" applyFont="1" applyFill="1" applyAlignment="1" applyProtection="1">
      <alignment horizontal="center"/>
      <protection/>
    </xf>
    <xf numFmtId="0" fontId="10" fillId="4" borderId="11" xfId="0" applyFont="1" applyFill="1" applyBorder="1" applyAlignment="1">
      <alignment horizontal="left"/>
    </xf>
    <xf numFmtId="0" fontId="11" fillId="4" borderId="11" xfId="0" applyFont="1" applyFill="1" applyBorder="1" applyAlignment="1">
      <alignment horizontal="left"/>
    </xf>
    <xf numFmtId="0" fontId="2" fillId="2" borderId="0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right" wrapText="1"/>
      <protection/>
    </xf>
    <xf numFmtId="0" fontId="7" fillId="2" borderId="0" xfId="20" applyFont="1" applyFill="1" applyBorder="1" applyAlignment="1" applyProtection="1">
      <alignment horizontal="left" wrapText="1"/>
      <protection/>
    </xf>
    <xf numFmtId="0" fontId="49" fillId="0" borderId="23" xfId="0" applyFont="1" applyBorder="1" applyAlignment="1" applyProtection="1">
      <alignment horizontal="left" vertical="center"/>
      <protection/>
    </xf>
    <xf numFmtId="0" fontId="50" fillId="0" borderId="23" xfId="0" applyFont="1" applyBorder="1" applyAlignment="1" applyProtection="1">
      <alignment horizontal="right" vertical="center"/>
      <protection/>
    </xf>
    <xf numFmtId="0" fontId="14" fillId="5" borderId="1" xfId="0" applyFont="1" applyFill="1" applyBorder="1" applyAlignment="1">
      <alignment horizontal="left"/>
    </xf>
    <xf numFmtId="0" fontId="15" fillId="5" borderId="24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0" fontId="16" fillId="5" borderId="21" xfId="0" applyFont="1" applyFill="1" applyBorder="1" applyAlignment="1" applyProtection="1">
      <alignment horizontal="left" vertical="center"/>
      <protection locked="0"/>
    </xf>
    <xf numFmtId="0" fontId="16" fillId="5" borderId="3" xfId="0" applyFont="1" applyFill="1" applyBorder="1" applyAlignment="1" applyProtection="1">
      <alignment horizontal="left" vertical="center"/>
      <protection locked="0"/>
    </xf>
    <xf numFmtId="0" fontId="16" fillId="5" borderId="15" xfId="0" applyFont="1" applyFill="1" applyBorder="1" applyAlignment="1" applyProtection="1">
      <alignment horizontal="left" vertical="center"/>
      <protection locked="0"/>
    </xf>
    <xf numFmtId="0" fontId="18" fillId="4" borderId="5" xfId="0" applyFont="1" applyFill="1" applyBorder="1" applyAlignment="1">
      <alignment horizontal="left"/>
    </xf>
    <xf numFmtId="0" fontId="0" fillId="4" borderId="20" xfId="0" applyFont="1" applyFill="1" applyBorder="1" applyAlignment="1">
      <alignment horizontal="left" vertical="top" wrapText="1"/>
    </xf>
    <xf numFmtId="0" fontId="0" fillId="4" borderId="20" xfId="0" applyFont="1" applyFill="1" applyBorder="1" applyAlignment="1">
      <alignment horizontal="left" vertical="top" wrapText="1"/>
    </xf>
    <xf numFmtId="0" fontId="52" fillId="5" borderId="10" xfId="0" applyFont="1" applyFill="1" applyBorder="1" applyAlignment="1" applyProtection="1">
      <alignment horizontal="center" vertical="center" wrapText="1"/>
      <protection locked="0"/>
    </xf>
    <xf numFmtId="0" fontId="52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2" xfId="0" applyFont="1" applyFill="1" applyBorder="1" applyAlignment="1" applyProtection="1">
      <alignment horizontal="center" vertical="center" wrapText="1"/>
      <protection locked="0"/>
    </xf>
    <xf numFmtId="0" fontId="16" fillId="5" borderId="10" xfId="0" applyFont="1" applyFill="1" applyBorder="1" applyAlignment="1" applyProtection="1">
      <alignment horizontal="center" vertical="center" wrapText="1"/>
      <protection locked="0"/>
    </xf>
    <xf numFmtId="0" fontId="16" fillId="5" borderId="25" xfId="0" applyFont="1" applyFill="1" applyBorder="1" applyAlignment="1" applyProtection="1">
      <alignment horizontal="left" vertical="center"/>
      <protection locked="0"/>
    </xf>
    <xf numFmtId="0" fontId="16" fillId="5" borderId="26" xfId="0" applyFont="1" applyFill="1" applyBorder="1" applyAlignment="1" applyProtection="1">
      <alignment horizontal="left" vertical="center"/>
      <protection locked="0"/>
    </xf>
    <xf numFmtId="0" fontId="16" fillId="5" borderId="9" xfId="0" applyFont="1" applyFill="1" applyBorder="1" applyAlignment="1" applyProtection="1">
      <alignment horizontal="left" vertical="center"/>
      <protection locked="0"/>
    </xf>
    <xf numFmtId="0" fontId="44" fillId="3" borderId="0" xfId="0" applyFont="1" applyFill="1" applyAlignment="1">
      <alignment horizontal="left" vertical="top" wrapText="1"/>
    </xf>
    <xf numFmtId="0" fontId="0" fillId="4" borderId="14" xfId="0" applyFont="1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26" fillId="4" borderId="20" xfId="0" applyFont="1" applyFill="1" applyBorder="1" applyAlignment="1">
      <alignment horizontal="left" vertical="top" wrapText="1"/>
    </xf>
    <xf numFmtId="0" fontId="22" fillId="4" borderId="27" xfId="0" applyFont="1" applyFill="1" applyBorder="1" applyAlignment="1">
      <alignment horizontal="center" vertical="center" wrapText="1"/>
    </xf>
    <xf numFmtId="0" fontId="22" fillId="4" borderId="22" xfId="0" applyFont="1" applyFill="1" applyBorder="1" applyAlignment="1">
      <alignment horizontal="center" vertical="center" wrapText="1"/>
    </xf>
    <xf numFmtId="0" fontId="27" fillId="3" borderId="28" xfId="0" applyFont="1" applyFill="1" applyBorder="1" applyAlignment="1">
      <alignment horizontal="center" vertical="center" wrapText="1"/>
    </xf>
    <xf numFmtId="0" fontId="27" fillId="3" borderId="29" xfId="0" applyFont="1" applyFill="1" applyBorder="1" applyAlignment="1">
      <alignment horizontal="center" vertical="center" wrapText="1"/>
    </xf>
    <xf numFmtId="0" fontId="27" fillId="3" borderId="13" xfId="0" applyFont="1" applyFill="1" applyBorder="1" applyAlignment="1">
      <alignment horizontal="center" vertical="center" wrapText="1"/>
    </xf>
    <xf numFmtId="0" fontId="27" fillId="3" borderId="15" xfId="0" applyFont="1" applyFill="1" applyBorder="1" applyAlignment="1">
      <alignment horizontal="center" vertical="center" wrapText="1"/>
    </xf>
    <xf numFmtId="0" fontId="43" fillId="4" borderId="0" xfId="0" applyFont="1" applyFill="1" applyAlignment="1">
      <alignment horizontal="left"/>
    </xf>
    <xf numFmtId="0" fontId="44" fillId="3" borderId="0" xfId="0" applyFont="1" applyFill="1" applyAlignment="1">
      <alignment horizontal="left" wrapText="1"/>
    </xf>
    <xf numFmtId="0" fontId="45" fillId="3" borderId="0" xfId="0" applyFont="1" applyFill="1" applyAlignment="1" applyProtection="1">
      <alignment horizontal="center" vertical="top" wrapText="1"/>
      <protection locked="0"/>
    </xf>
    <xf numFmtId="0" fontId="33" fillId="5" borderId="14" xfId="0" applyFont="1" applyFill="1" applyBorder="1" applyAlignment="1">
      <alignment horizontal="center"/>
    </xf>
    <xf numFmtId="1" fontId="0" fillId="4" borderId="0" xfId="0" applyNumberFormat="1" applyFont="1" applyFill="1" applyAlignment="1" applyProtection="1">
      <alignment horizontal="right"/>
      <protection/>
    </xf>
    <xf numFmtId="0" fontId="6" fillId="4" borderId="0" xfId="20" applyFill="1" applyAlignment="1" applyProtection="1">
      <alignment horizontal="center"/>
      <protection/>
    </xf>
    <xf numFmtId="0" fontId="20" fillId="5" borderId="12" xfId="0" applyFont="1" applyFill="1" applyBorder="1" applyAlignment="1" applyProtection="1">
      <alignment horizontal="left" vertical="center"/>
      <protection locked="0"/>
    </xf>
    <xf numFmtId="0" fontId="54" fillId="5" borderId="9" xfId="0" applyFont="1" applyFill="1" applyBorder="1" applyAlignment="1" applyProtection="1">
      <alignment horizontal="left" vertical="center"/>
      <protection locked="0"/>
    </xf>
    <xf numFmtId="0" fontId="21" fillId="5" borderId="21" xfId="0" applyFont="1" applyFill="1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é prepojeni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257175</xdr:colOff>
      <xdr:row>0</xdr:row>
      <xdr:rowOff>76200</xdr:rowOff>
    </xdr:from>
    <xdr:ext cx="2409825" cy="2124075"/>
    <xdr:pic>
      <xdr:nvPicPr>
        <xdr:cNvPr id="2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39925" y="76200"/>
          <a:ext cx="2409825" cy="212407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dicneosiva.sk/velkoobchodna-objednavka/" TargetMode="External" /><Relationship Id="rId2" Type="http://schemas.openxmlformats.org/officeDocument/2006/relationships/hyperlink" Target="https://tradicneosiva.sk/obchodne-podmienky/" TargetMode="External" /><Relationship Id="rId3" Type="http://schemas.openxmlformats.org/officeDocument/2006/relationships/hyperlink" Target="https://tradicneosiva.sk/velkoobchodna-objednavka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EB46D-1ADE-4D08-981F-239B34DF4091}">
  <dimension ref="A1:W161"/>
  <sheetViews>
    <sheetView tabSelected="1" zoomScale="85" zoomScaleNormal="85" workbookViewId="0" topLeftCell="A1">
      <selection activeCell="D6" sqref="D6"/>
    </sheetView>
  </sheetViews>
  <sheetFormatPr defaultColWidth="9.140625" defaultRowHeight="15"/>
  <cols>
    <col min="1" max="1" width="3.8515625" style="123" customWidth="1"/>
    <col min="2" max="2" width="42.00390625" style="3" customWidth="1"/>
    <col min="3" max="3" width="29.421875" style="3" customWidth="1"/>
    <col min="4" max="4" width="41.140625" style="3" customWidth="1"/>
    <col min="5" max="5" width="9.8515625" style="3" customWidth="1"/>
    <col min="6" max="6" width="8.57421875" style="3" customWidth="1"/>
    <col min="7" max="7" width="10.7109375" style="124" customWidth="1"/>
    <col min="8" max="8" width="8.28125" style="3" customWidth="1"/>
    <col min="9" max="9" width="15.8515625" style="3" customWidth="1"/>
    <col min="10" max="10" width="10.421875" style="3" customWidth="1"/>
    <col min="11" max="11" width="13.140625" style="3" customWidth="1"/>
    <col min="12" max="12" width="9.421875" style="128" customWidth="1"/>
    <col min="13" max="13" width="13.00390625" style="128" customWidth="1"/>
    <col min="14" max="14" width="11.28125" style="3" customWidth="1"/>
    <col min="15" max="15" width="12.421875" style="3" customWidth="1"/>
    <col min="16" max="16" width="8.8515625" style="3" customWidth="1"/>
    <col min="17" max="17" width="11.57421875" style="3" customWidth="1"/>
    <col min="18" max="18" width="9.140625" style="3" customWidth="1"/>
  </cols>
  <sheetData>
    <row r="1" spans="1:17" ht="23.25" customHeight="1">
      <c r="A1" s="158" t="s">
        <v>579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"/>
      <c r="O1" s="2"/>
      <c r="P1" s="2"/>
      <c r="Q1" s="2"/>
    </row>
    <row r="2" spans="1:17" ht="18.75" customHeight="1">
      <c r="A2" s="159" t="s">
        <v>0</v>
      </c>
      <c r="B2" s="159"/>
      <c r="C2" s="159"/>
      <c r="D2" s="160" t="s">
        <v>1</v>
      </c>
      <c r="E2" s="160"/>
      <c r="F2" s="160"/>
      <c r="G2" s="160"/>
      <c r="H2" s="160"/>
      <c r="I2" s="160"/>
      <c r="J2" s="160"/>
      <c r="K2" s="160"/>
      <c r="L2" s="160"/>
      <c r="M2" s="160"/>
      <c r="N2" s="4"/>
      <c r="O2" s="5"/>
      <c r="P2" s="5"/>
      <c r="Q2" s="5"/>
    </row>
    <row r="3" spans="1:17" ht="17.25" customHeight="1">
      <c r="A3" s="161" t="s">
        <v>2</v>
      </c>
      <c r="B3" s="161"/>
      <c r="C3" s="161"/>
      <c r="D3" s="161"/>
      <c r="E3" s="161"/>
      <c r="F3" s="161"/>
      <c r="G3" s="161"/>
      <c r="H3" s="161"/>
      <c r="I3" s="161"/>
      <c r="J3" s="162" t="s">
        <v>589</v>
      </c>
      <c r="K3" s="162"/>
      <c r="L3" s="162"/>
      <c r="M3" s="162"/>
      <c r="N3" s="6"/>
      <c r="O3" s="6"/>
      <c r="P3" s="6"/>
      <c r="Q3" s="5"/>
    </row>
    <row r="4" spans="1:17" ht="25.5" customHeight="1">
      <c r="A4" s="156" t="s">
        <v>3</v>
      </c>
      <c r="B4" s="156"/>
      <c r="C4" s="157" t="s">
        <v>4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7"/>
      <c r="O4" s="8"/>
      <c r="P4" s="8"/>
      <c r="Q4" s="8"/>
    </row>
    <row r="5" spans="1:17" ht="26.25" customHeight="1">
      <c r="A5" s="163" t="s">
        <v>5</v>
      </c>
      <c r="B5" s="163"/>
      <c r="C5" s="9" t="s">
        <v>6</v>
      </c>
      <c r="D5" s="10" t="s">
        <v>7</v>
      </c>
      <c r="E5" s="164" t="s">
        <v>8</v>
      </c>
      <c r="F5" s="165"/>
      <c r="G5" s="164" t="s">
        <v>9</v>
      </c>
      <c r="H5" s="165"/>
      <c r="I5" s="164" t="s">
        <v>10</v>
      </c>
      <c r="J5" s="165"/>
      <c r="K5" s="164" t="s">
        <v>11</v>
      </c>
      <c r="L5" s="165"/>
      <c r="M5" s="9" t="s">
        <v>12</v>
      </c>
      <c r="N5" s="11"/>
      <c r="O5" s="11"/>
      <c r="P5" s="11"/>
      <c r="Q5" s="8"/>
    </row>
    <row r="6" spans="1:17" ht="24" customHeight="1">
      <c r="A6" s="172" t="s">
        <v>590</v>
      </c>
      <c r="B6" s="172"/>
      <c r="C6" s="174"/>
      <c r="D6" s="130"/>
      <c r="E6" s="176"/>
      <c r="F6" s="177"/>
      <c r="G6" s="178"/>
      <c r="H6" s="166"/>
      <c r="I6" s="178"/>
      <c r="J6" s="166"/>
      <c r="K6" s="196"/>
      <c r="L6" s="197"/>
      <c r="M6" s="195"/>
      <c r="N6" s="8"/>
      <c r="O6" s="11"/>
      <c r="P6" s="11"/>
      <c r="Q6" s="8"/>
    </row>
    <row r="7" spans="1:17" ht="24.75" customHeight="1">
      <c r="A7" s="173"/>
      <c r="B7" s="173"/>
      <c r="C7" s="175"/>
      <c r="D7" s="12" t="s">
        <v>13</v>
      </c>
      <c r="E7" s="167"/>
      <c r="F7" s="167"/>
      <c r="G7" s="167"/>
      <c r="H7" s="167"/>
      <c r="I7" s="167"/>
      <c r="J7" s="167"/>
      <c r="K7" s="167"/>
      <c r="L7" s="167"/>
      <c r="M7" s="168"/>
      <c r="N7" s="11"/>
      <c r="O7" s="11"/>
      <c r="P7" s="11"/>
      <c r="Q7" s="8"/>
    </row>
    <row r="8" spans="1:17" ht="21.75" customHeight="1" thickBot="1">
      <c r="A8" s="169" t="s">
        <v>14</v>
      </c>
      <c r="B8" s="169"/>
      <c r="C8" s="169"/>
      <c r="D8" s="169"/>
      <c r="E8" s="13"/>
      <c r="F8" s="13"/>
      <c r="G8" s="13"/>
      <c r="H8" s="13"/>
      <c r="I8" s="13"/>
      <c r="J8" s="13"/>
      <c r="K8" s="13"/>
      <c r="L8" s="14"/>
      <c r="M8" s="15"/>
      <c r="N8" s="16"/>
      <c r="O8" s="16"/>
      <c r="P8" s="16"/>
      <c r="Q8" s="17"/>
    </row>
    <row r="9" spans="1:18" ht="45.75" customHeight="1" thickBot="1">
      <c r="A9" s="18" t="s">
        <v>15</v>
      </c>
      <c r="B9" s="19" t="s">
        <v>16</v>
      </c>
      <c r="C9" s="20" t="s">
        <v>17</v>
      </c>
      <c r="D9" s="20" t="s">
        <v>18</v>
      </c>
      <c r="E9" s="20" t="s">
        <v>19</v>
      </c>
      <c r="F9" s="20" t="s">
        <v>20</v>
      </c>
      <c r="G9" s="20" t="s">
        <v>21</v>
      </c>
      <c r="H9" s="20" t="s">
        <v>22</v>
      </c>
      <c r="I9" s="21" t="s">
        <v>23</v>
      </c>
      <c r="J9" s="22" t="s">
        <v>24</v>
      </c>
      <c r="K9" s="20" t="s">
        <v>25</v>
      </c>
      <c r="L9" s="20" t="s">
        <v>26</v>
      </c>
      <c r="M9" s="20" t="s">
        <v>27</v>
      </c>
      <c r="N9" s="23" t="s">
        <v>28</v>
      </c>
      <c r="O9" s="20" t="s">
        <v>29</v>
      </c>
      <c r="P9" s="20" t="s">
        <v>30</v>
      </c>
      <c r="Q9" s="24" t="s">
        <v>31</v>
      </c>
      <c r="R9" s="25"/>
    </row>
    <row r="10" spans="1:17" ht="19.5" customHeight="1">
      <c r="A10" s="26">
        <v>1</v>
      </c>
      <c r="B10" s="27" t="s">
        <v>32</v>
      </c>
      <c r="C10" s="28" t="s">
        <v>33</v>
      </c>
      <c r="D10" s="29" t="s">
        <v>34</v>
      </c>
      <c r="E10" s="30">
        <v>2.3</v>
      </c>
      <c r="F10" s="30" t="s">
        <v>35</v>
      </c>
      <c r="G10" s="31" t="s">
        <v>36</v>
      </c>
      <c r="H10" s="31" t="s">
        <v>37</v>
      </c>
      <c r="I10" s="32">
        <v>8586016691026</v>
      </c>
      <c r="J10" s="31">
        <v>0.5</v>
      </c>
      <c r="K10" s="33">
        <v>0.35</v>
      </c>
      <c r="L10" s="34">
        <v>0</v>
      </c>
      <c r="M10" s="30" t="s">
        <v>38</v>
      </c>
      <c r="N10" s="35"/>
      <c r="O10" s="26">
        <f aca="true" t="shared" si="0" ref="O10:O74">K10*N10</f>
        <v>0</v>
      </c>
      <c r="P10" s="26">
        <f aca="true" t="shared" si="1" ref="P10:P74">O10*L10</f>
        <v>0</v>
      </c>
      <c r="Q10" s="26">
        <f aca="true" t="shared" si="2" ref="Q10:Q74">O10+P10</f>
        <v>0</v>
      </c>
    </row>
    <row r="11" spans="1:23" ht="19.5" customHeight="1">
      <c r="A11" s="26">
        <v>2</v>
      </c>
      <c r="B11" s="27" t="s">
        <v>39</v>
      </c>
      <c r="C11" s="28" t="s">
        <v>40</v>
      </c>
      <c r="D11" s="37" t="s">
        <v>41</v>
      </c>
      <c r="E11" s="38">
        <v>3.4</v>
      </c>
      <c r="F11" s="38" t="s">
        <v>42</v>
      </c>
      <c r="G11" s="39" t="s">
        <v>43</v>
      </c>
      <c r="H11" s="39" t="s">
        <v>44</v>
      </c>
      <c r="I11" s="40">
        <v>8586016690012</v>
      </c>
      <c r="J11" s="39" t="s">
        <v>577</v>
      </c>
      <c r="K11" s="41">
        <v>0.7</v>
      </c>
      <c r="L11" s="42">
        <v>0.2</v>
      </c>
      <c r="M11" s="38" t="s">
        <v>45</v>
      </c>
      <c r="N11" s="35"/>
      <c r="O11" s="36">
        <f t="shared" si="0"/>
        <v>0</v>
      </c>
      <c r="P11" s="36">
        <f t="shared" si="1"/>
        <v>0</v>
      </c>
      <c r="Q11" s="36">
        <f t="shared" si="2"/>
        <v>0</v>
      </c>
      <c r="T11" s="43"/>
      <c r="U11" s="8"/>
      <c r="V11" s="8"/>
      <c r="W11" s="8"/>
    </row>
    <row r="12" spans="1:17" ht="19.5" customHeight="1">
      <c r="A12" s="26">
        <v>3</v>
      </c>
      <c r="B12" s="27" t="s">
        <v>46</v>
      </c>
      <c r="C12" s="28" t="s">
        <v>47</v>
      </c>
      <c r="D12" s="37" t="s">
        <v>48</v>
      </c>
      <c r="E12" s="38">
        <v>3.4</v>
      </c>
      <c r="F12" s="30" t="s">
        <v>35</v>
      </c>
      <c r="G12" s="39" t="s">
        <v>49</v>
      </c>
      <c r="H12" s="39" t="s">
        <v>44</v>
      </c>
      <c r="I12" s="40">
        <v>8586016690029</v>
      </c>
      <c r="J12" s="39">
        <v>3</v>
      </c>
      <c r="K12" s="41">
        <v>0.7</v>
      </c>
      <c r="L12" s="42">
        <v>0</v>
      </c>
      <c r="M12" s="38" t="s">
        <v>50</v>
      </c>
      <c r="N12" s="35"/>
      <c r="O12" s="36">
        <f t="shared" si="0"/>
        <v>0</v>
      </c>
      <c r="P12" s="36">
        <f t="shared" si="1"/>
        <v>0</v>
      </c>
      <c r="Q12" s="36">
        <f t="shared" si="2"/>
        <v>0</v>
      </c>
    </row>
    <row r="13" spans="1:17" ht="19.5" customHeight="1">
      <c r="A13" s="26">
        <v>4</v>
      </c>
      <c r="B13" s="27" t="s">
        <v>46</v>
      </c>
      <c r="C13" s="28" t="s">
        <v>51</v>
      </c>
      <c r="D13" s="37" t="s">
        <v>52</v>
      </c>
      <c r="E13" s="38">
        <v>3.4</v>
      </c>
      <c r="F13" s="30" t="s">
        <v>35</v>
      </c>
      <c r="G13" s="39" t="s">
        <v>53</v>
      </c>
      <c r="H13" s="39" t="s">
        <v>44</v>
      </c>
      <c r="I13" s="40">
        <v>8586016690036</v>
      </c>
      <c r="J13" s="39">
        <v>4</v>
      </c>
      <c r="K13" s="41">
        <v>0.7</v>
      </c>
      <c r="L13" s="42">
        <v>0</v>
      </c>
      <c r="M13" s="38" t="s">
        <v>50</v>
      </c>
      <c r="N13" s="35"/>
      <c r="O13" s="36">
        <f t="shared" si="0"/>
        <v>0</v>
      </c>
      <c r="P13" s="36">
        <f t="shared" si="1"/>
        <v>0</v>
      </c>
      <c r="Q13" s="36">
        <f t="shared" si="2"/>
        <v>0</v>
      </c>
    </row>
    <row r="14" spans="1:17" ht="19.5" customHeight="1">
      <c r="A14" s="26">
        <v>5</v>
      </c>
      <c r="B14" s="150" t="s">
        <v>584</v>
      </c>
      <c r="C14" s="151" t="s">
        <v>580</v>
      </c>
      <c r="D14" s="37" t="s">
        <v>581</v>
      </c>
      <c r="E14" s="38" t="s">
        <v>582</v>
      </c>
      <c r="F14" s="30" t="s">
        <v>35</v>
      </c>
      <c r="G14" s="39" t="s">
        <v>583</v>
      </c>
      <c r="H14" s="39" t="s">
        <v>44</v>
      </c>
      <c r="I14" s="40">
        <v>8586016691118</v>
      </c>
      <c r="J14" s="39">
        <v>3</v>
      </c>
      <c r="K14" s="41">
        <v>0.7</v>
      </c>
      <c r="L14" s="42">
        <v>0</v>
      </c>
      <c r="M14" s="38" t="s">
        <v>50</v>
      </c>
      <c r="N14" s="35"/>
      <c r="O14" s="36">
        <f t="shared" si="0"/>
        <v>0</v>
      </c>
      <c r="P14" s="36">
        <f t="shared" si="1"/>
        <v>0</v>
      </c>
      <c r="Q14" s="36">
        <f t="shared" si="2"/>
        <v>0</v>
      </c>
    </row>
    <row r="15" spans="1:17" ht="19.5" customHeight="1">
      <c r="A15" s="26">
        <v>6</v>
      </c>
      <c r="B15" s="27" t="s">
        <v>54</v>
      </c>
      <c r="C15" s="28" t="s">
        <v>55</v>
      </c>
      <c r="D15" s="37" t="s">
        <v>56</v>
      </c>
      <c r="E15" s="38" t="s">
        <v>57</v>
      </c>
      <c r="F15" s="38" t="s">
        <v>42</v>
      </c>
      <c r="G15" s="39" t="s">
        <v>58</v>
      </c>
      <c r="H15" s="39" t="s">
        <v>44</v>
      </c>
      <c r="I15" s="40">
        <v>8586016690043</v>
      </c>
      <c r="J15" s="39">
        <v>8</v>
      </c>
      <c r="K15" s="41">
        <v>0.7</v>
      </c>
      <c r="L15" s="42">
        <v>0</v>
      </c>
      <c r="M15" s="38" t="s">
        <v>38</v>
      </c>
      <c r="N15" s="35"/>
      <c r="O15" s="36">
        <f t="shared" si="0"/>
        <v>0</v>
      </c>
      <c r="P15" s="36">
        <f t="shared" si="1"/>
        <v>0</v>
      </c>
      <c r="Q15" s="36">
        <f t="shared" si="2"/>
        <v>0</v>
      </c>
    </row>
    <row r="16" spans="1:17" ht="20.25" customHeight="1">
      <c r="A16" s="26">
        <v>7</v>
      </c>
      <c r="B16" s="27" t="s">
        <v>54</v>
      </c>
      <c r="C16" s="28" t="s">
        <v>59</v>
      </c>
      <c r="D16" s="37" t="s">
        <v>60</v>
      </c>
      <c r="E16" s="38" t="s">
        <v>61</v>
      </c>
      <c r="F16" s="38" t="s">
        <v>42</v>
      </c>
      <c r="G16" s="39" t="s">
        <v>62</v>
      </c>
      <c r="H16" s="39" t="s">
        <v>44</v>
      </c>
      <c r="I16" s="40">
        <v>8586016690050</v>
      </c>
      <c r="J16" s="39">
        <v>8</v>
      </c>
      <c r="K16" s="41">
        <v>0.7</v>
      </c>
      <c r="L16" s="42">
        <v>0</v>
      </c>
      <c r="M16" s="38" t="s">
        <v>38</v>
      </c>
      <c r="N16" s="35"/>
      <c r="O16" s="36">
        <f t="shared" si="0"/>
        <v>0</v>
      </c>
      <c r="P16" s="36">
        <f t="shared" si="1"/>
        <v>0</v>
      </c>
      <c r="Q16" s="36">
        <f t="shared" si="2"/>
        <v>0</v>
      </c>
    </row>
    <row r="17" spans="1:17" ht="21.75" customHeight="1">
      <c r="A17" s="26">
        <v>8</v>
      </c>
      <c r="B17" s="27" t="s">
        <v>63</v>
      </c>
      <c r="C17" s="28" t="s">
        <v>64</v>
      </c>
      <c r="D17" s="37" t="s">
        <v>65</v>
      </c>
      <c r="E17" s="38" t="s">
        <v>66</v>
      </c>
      <c r="F17" s="30" t="s">
        <v>35</v>
      </c>
      <c r="G17" s="39" t="s">
        <v>67</v>
      </c>
      <c r="H17" s="39" t="s">
        <v>44</v>
      </c>
      <c r="I17" s="40">
        <v>8586016690852</v>
      </c>
      <c r="J17" s="39">
        <v>3</v>
      </c>
      <c r="K17" s="41">
        <v>0.7</v>
      </c>
      <c r="L17" s="42">
        <v>0</v>
      </c>
      <c r="M17" s="38" t="s">
        <v>38</v>
      </c>
      <c r="N17" s="35"/>
      <c r="O17" s="36">
        <f t="shared" si="0"/>
        <v>0</v>
      </c>
      <c r="P17" s="36">
        <f t="shared" si="1"/>
        <v>0</v>
      </c>
      <c r="Q17" s="36">
        <f t="shared" si="2"/>
        <v>0</v>
      </c>
    </row>
    <row r="18" spans="1:17" ht="19.5" customHeight="1">
      <c r="A18" s="26">
        <v>9</v>
      </c>
      <c r="B18" s="27" t="s">
        <v>68</v>
      </c>
      <c r="C18" s="28" t="s">
        <v>69</v>
      </c>
      <c r="D18" s="37" t="s">
        <v>70</v>
      </c>
      <c r="E18" s="38" t="s">
        <v>71</v>
      </c>
      <c r="F18" s="38" t="s">
        <v>42</v>
      </c>
      <c r="G18" s="39" t="s">
        <v>72</v>
      </c>
      <c r="H18" s="39" t="s">
        <v>44</v>
      </c>
      <c r="I18" s="40">
        <v>8586016690067</v>
      </c>
      <c r="J18" s="39">
        <v>20</v>
      </c>
      <c r="K18" s="41">
        <v>0.7</v>
      </c>
      <c r="L18" s="42">
        <v>0.2</v>
      </c>
      <c r="M18" s="38" t="s">
        <v>73</v>
      </c>
      <c r="N18" s="35"/>
      <c r="O18" s="36">
        <f t="shared" si="0"/>
        <v>0</v>
      </c>
      <c r="P18" s="36">
        <f t="shared" si="1"/>
        <v>0</v>
      </c>
      <c r="Q18" s="36">
        <f t="shared" si="2"/>
        <v>0</v>
      </c>
    </row>
    <row r="19" spans="1:17" ht="19.5" customHeight="1">
      <c r="A19" s="26">
        <v>10</v>
      </c>
      <c r="B19" s="27" t="s">
        <v>68</v>
      </c>
      <c r="C19" s="28" t="s">
        <v>74</v>
      </c>
      <c r="D19" s="37" t="s">
        <v>75</v>
      </c>
      <c r="E19" s="38" t="s">
        <v>71</v>
      </c>
      <c r="F19" s="38" t="s">
        <v>42</v>
      </c>
      <c r="G19" s="39" t="s">
        <v>76</v>
      </c>
      <c r="H19" s="39" t="s">
        <v>44</v>
      </c>
      <c r="I19" s="40">
        <v>8586016690074</v>
      </c>
      <c r="J19" s="39">
        <v>20</v>
      </c>
      <c r="K19" s="41">
        <v>0.7</v>
      </c>
      <c r="L19" s="42">
        <v>0.2</v>
      </c>
      <c r="M19" s="38" t="s">
        <v>73</v>
      </c>
      <c r="N19" s="35"/>
      <c r="O19" s="36">
        <f t="shared" si="0"/>
        <v>0</v>
      </c>
      <c r="P19" s="36">
        <f t="shared" si="1"/>
        <v>0</v>
      </c>
      <c r="Q19" s="36">
        <f t="shared" si="2"/>
        <v>0</v>
      </c>
    </row>
    <row r="20" spans="1:17" ht="19.5" customHeight="1">
      <c r="A20" s="26">
        <v>11</v>
      </c>
      <c r="B20" s="27" t="s">
        <v>68</v>
      </c>
      <c r="C20" s="28" t="s">
        <v>77</v>
      </c>
      <c r="D20" s="37" t="s">
        <v>78</v>
      </c>
      <c r="E20" s="38" t="s">
        <v>71</v>
      </c>
      <c r="F20" s="38" t="s">
        <v>42</v>
      </c>
      <c r="G20" s="39" t="s">
        <v>79</v>
      </c>
      <c r="H20" s="39" t="s">
        <v>44</v>
      </c>
      <c r="I20" s="40">
        <v>8586016690081</v>
      </c>
      <c r="J20" s="39">
        <v>20</v>
      </c>
      <c r="K20" s="41">
        <v>0.7</v>
      </c>
      <c r="L20" s="42">
        <v>0.2</v>
      </c>
      <c r="M20" s="38" t="s">
        <v>73</v>
      </c>
      <c r="N20" s="35"/>
      <c r="O20" s="36">
        <f t="shared" si="0"/>
        <v>0</v>
      </c>
      <c r="P20" s="36">
        <f t="shared" si="1"/>
        <v>0</v>
      </c>
      <c r="Q20" s="36">
        <f t="shared" si="2"/>
        <v>0</v>
      </c>
    </row>
    <row r="21" spans="1:17" ht="19.5" customHeight="1">
      <c r="A21" s="26">
        <v>12</v>
      </c>
      <c r="B21" s="27" t="s">
        <v>80</v>
      </c>
      <c r="C21" s="28" t="s">
        <v>81</v>
      </c>
      <c r="D21" s="37" t="s">
        <v>82</v>
      </c>
      <c r="E21" s="38">
        <v>5.6</v>
      </c>
      <c r="F21" s="38" t="s">
        <v>42</v>
      </c>
      <c r="G21" s="39" t="s">
        <v>83</v>
      </c>
      <c r="H21" s="39" t="s">
        <v>44</v>
      </c>
      <c r="I21" s="40">
        <v>8586016690098</v>
      </c>
      <c r="J21" s="39" t="s">
        <v>578</v>
      </c>
      <c r="K21" s="41">
        <v>0.7</v>
      </c>
      <c r="L21" s="42">
        <v>0.2</v>
      </c>
      <c r="M21" s="38" t="s">
        <v>73</v>
      </c>
      <c r="N21" s="35"/>
      <c r="O21" s="36">
        <f t="shared" si="0"/>
        <v>0</v>
      </c>
      <c r="P21" s="36">
        <f t="shared" si="1"/>
        <v>0</v>
      </c>
      <c r="Q21" s="36">
        <f t="shared" si="2"/>
        <v>0</v>
      </c>
    </row>
    <row r="22" spans="1:17" ht="17.25" customHeight="1">
      <c r="A22" s="26">
        <v>13</v>
      </c>
      <c r="B22" s="27" t="s">
        <v>68</v>
      </c>
      <c r="C22" s="28" t="s">
        <v>84</v>
      </c>
      <c r="D22" s="37" t="s">
        <v>85</v>
      </c>
      <c r="E22" s="38" t="s">
        <v>71</v>
      </c>
      <c r="F22" s="38" t="s">
        <v>42</v>
      </c>
      <c r="G22" s="39" t="s">
        <v>86</v>
      </c>
      <c r="H22" s="39" t="s">
        <v>44</v>
      </c>
      <c r="I22" s="40">
        <v>8586016690982</v>
      </c>
      <c r="J22" s="39">
        <v>20</v>
      </c>
      <c r="K22" s="41">
        <v>0.7</v>
      </c>
      <c r="L22" s="42">
        <v>0.2</v>
      </c>
      <c r="M22" s="38" t="s">
        <v>73</v>
      </c>
      <c r="N22" s="35"/>
      <c r="O22" s="36">
        <f t="shared" si="0"/>
        <v>0</v>
      </c>
      <c r="P22" s="36">
        <f t="shared" si="1"/>
        <v>0</v>
      </c>
      <c r="Q22" s="36">
        <f t="shared" si="2"/>
        <v>0</v>
      </c>
    </row>
    <row r="23" spans="1:17" ht="17.25" customHeight="1">
      <c r="A23" s="26">
        <v>14</v>
      </c>
      <c r="B23" s="148" t="s">
        <v>68</v>
      </c>
      <c r="C23" s="149" t="s">
        <v>87</v>
      </c>
      <c r="D23" s="44" t="s">
        <v>88</v>
      </c>
      <c r="E23" s="38" t="s">
        <v>89</v>
      </c>
      <c r="F23" s="38" t="s">
        <v>42</v>
      </c>
      <c r="G23" s="39" t="s">
        <v>90</v>
      </c>
      <c r="H23" s="39" t="s">
        <v>44</v>
      </c>
      <c r="I23" s="40">
        <v>8586016691057</v>
      </c>
      <c r="J23" s="39">
        <v>20</v>
      </c>
      <c r="K23" s="41">
        <v>0.7</v>
      </c>
      <c r="L23" s="42">
        <v>0.2</v>
      </c>
      <c r="M23" s="38" t="s">
        <v>73</v>
      </c>
      <c r="N23" s="35"/>
      <c r="O23" s="36">
        <f t="shared" si="0"/>
        <v>0</v>
      </c>
      <c r="P23" s="36">
        <f t="shared" si="1"/>
        <v>0</v>
      </c>
      <c r="Q23" s="36">
        <f t="shared" si="2"/>
        <v>0</v>
      </c>
    </row>
    <row r="24" spans="1:17" ht="17.25" customHeight="1">
      <c r="A24" s="26">
        <v>15</v>
      </c>
      <c r="B24" s="148" t="s">
        <v>91</v>
      </c>
      <c r="C24" s="149" t="s">
        <v>92</v>
      </c>
      <c r="D24" s="37" t="s">
        <v>93</v>
      </c>
      <c r="E24" s="38">
        <v>5</v>
      </c>
      <c r="F24" s="38" t="s">
        <v>42</v>
      </c>
      <c r="G24" s="39" t="s">
        <v>94</v>
      </c>
      <c r="H24" s="39" t="s">
        <v>44</v>
      </c>
      <c r="I24" s="40">
        <v>8586016691064</v>
      </c>
      <c r="J24" s="39">
        <v>20</v>
      </c>
      <c r="K24" s="41">
        <v>0.7</v>
      </c>
      <c r="L24" s="42">
        <v>0.2</v>
      </c>
      <c r="M24" s="38" t="s">
        <v>73</v>
      </c>
      <c r="N24" s="35"/>
      <c r="O24" s="36">
        <f t="shared" si="0"/>
        <v>0</v>
      </c>
      <c r="P24" s="36">
        <f t="shared" si="1"/>
        <v>0</v>
      </c>
      <c r="Q24" s="36">
        <f t="shared" si="2"/>
        <v>0</v>
      </c>
    </row>
    <row r="25" spans="1:17" ht="19.5" customHeight="1">
      <c r="A25" s="26">
        <v>16</v>
      </c>
      <c r="B25" s="27" t="s">
        <v>95</v>
      </c>
      <c r="C25" s="28" t="s">
        <v>96</v>
      </c>
      <c r="D25" s="37" t="s">
        <v>97</v>
      </c>
      <c r="E25" s="38">
        <v>3.4</v>
      </c>
      <c r="F25" s="38" t="s">
        <v>42</v>
      </c>
      <c r="G25" s="39" t="s">
        <v>98</v>
      </c>
      <c r="H25" s="39" t="s">
        <v>37</v>
      </c>
      <c r="I25" s="40">
        <v>8586016690104</v>
      </c>
      <c r="J25" s="39">
        <v>20</v>
      </c>
      <c r="K25" s="33">
        <v>0.35</v>
      </c>
      <c r="L25" s="42">
        <v>0.2</v>
      </c>
      <c r="M25" s="38" t="s">
        <v>99</v>
      </c>
      <c r="N25" s="35"/>
      <c r="O25" s="36">
        <f t="shared" si="0"/>
        <v>0</v>
      </c>
      <c r="P25" s="36">
        <f t="shared" si="1"/>
        <v>0</v>
      </c>
      <c r="Q25" s="36">
        <f t="shared" si="2"/>
        <v>0</v>
      </c>
    </row>
    <row r="26" spans="1:17" ht="19.5" customHeight="1">
      <c r="A26" s="26">
        <v>17</v>
      </c>
      <c r="B26" s="27" t="s">
        <v>95</v>
      </c>
      <c r="C26" s="28" t="s">
        <v>100</v>
      </c>
      <c r="D26" s="37" t="s">
        <v>101</v>
      </c>
      <c r="E26" s="38">
        <v>3.4</v>
      </c>
      <c r="F26" s="38" t="s">
        <v>42</v>
      </c>
      <c r="G26" s="39" t="s">
        <v>102</v>
      </c>
      <c r="H26" s="39" t="s">
        <v>37</v>
      </c>
      <c r="I26" s="40">
        <v>8586016690111</v>
      </c>
      <c r="J26" s="39">
        <v>20</v>
      </c>
      <c r="K26" s="33">
        <v>0.35</v>
      </c>
      <c r="L26" s="42">
        <v>0.2</v>
      </c>
      <c r="M26" s="38" t="s">
        <v>99</v>
      </c>
      <c r="N26" s="35"/>
      <c r="O26" s="36">
        <f t="shared" si="0"/>
        <v>0</v>
      </c>
      <c r="P26" s="36">
        <f t="shared" si="1"/>
        <v>0</v>
      </c>
      <c r="Q26" s="36">
        <f t="shared" si="2"/>
        <v>0</v>
      </c>
    </row>
    <row r="27" spans="1:17" ht="19.5" customHeight="1">
      <c r="A27" s="26">
        <v>18</v>
      </c>
      <c r="B27" s="27" t="s">
        <v>95</v>
      </c>
      <c r="C27" s="28" t="s">
        <v>103</v>
      </c>
      <c r="D27" s="37" t="s">
        <v>104</v>
      </c>
      <c r="E27" s="38">
        <v>3.4</v>
      </c>
      <c r="F27" s="38" t="s">
        <v>42</v>
      </c>
      <c r="G27" s="39" t="s">
        <v>105</v>
      </c>
      <c r="H27" s="39" t="s">
        <v>37</v>
      </c>
      <c r="I27" s="40">
        <v>8586016690128</v>
      </c>
      <c r="J27" s="39">
        <v>20</v>
      </c>
      <c r="K27" s="33">
        <v>0.35</v>
      </c>
      <c r="L27" s="42">
        <v>0.2</v>
      </c>
      <c r="M27" s="38" t="s">
        <v>99</v>
      </c>
      <c r="N27" s="35"/>
      <c r="O27" s="36">
        <f t="shared" si="0"/>
        <v>0</v>
      </c>
      <c r="P27" s="36">
        <f t="shared" si="1"/>
        <v>0</v>
      </c>
      <c r="Q27" s="36">
        <f t="shared" si="2"/>
        <v>0</v>
      </c>
    </row>
    <row r="28" spans="1:17" ht="17.25" customHeight="1">
      <c r="A28" s="26">
        <v>19</v>
      </c>
      <c r="B28" s="27" t="s">
        <v>95</v>
      </c>
      <c r="C28" s="28" t="s">
        <v>106</v>
      </c>
      <c r="D28" s="37" t="s">
        <v>107</v>
      </c>
      <c r="E28" s="38" t="s">
        <v>61</v>
      </c>
      <c r="F28" s="38" t="s">
        <v>42</v>
      </c>
      <c r="G28" s="39" t="s">
        <v>108</v>
      </c>
      <c r="H28" s="39" t="s">
        <v>44</v>
      </c>
      <c r="I28" s="40">
        <v>8586016690968</v>
      </c>
      <c r="J28" s="39">
        <v>20</v>
      </c>
      <c r="K28" s="41">
        <v>0.7</v>
      </c>
      <c r="L28" s="42">
        <v>0.2</v>
      </c>
      <c r="M28" s="38" t="s">
        <v>99</v>
      </c>
      <c r="N28" s="35"/>
      <c r="O28" s="36">
        <f t="shared" si="0"/>
        <v>0</v>
      </c>
      <c r="P28" s="36">
        <f t="shared" si="1"/>
        <v>0</v>
      </c>
      <c r="Q28" s="36">
        <f t="shared" si="2"/>
        <v>0</v>
      </c>
    </row>
    <row r="29" spans="1:17" ht="18" customHeight="1">
      <c r="A29" s="26">
        <v>20</v>
      </c>
      <c r="B29" s="27" t="s">
        <v>95</v>
      </c>
      <c r="C29" s="28" t="s">
        <v>109</v>
      </c>
      <c r="D29" s="37" t="s">
        <v>110</v>
      </c>
      <c r="E29" s="38" t="s">
        <v>61</v>
      </c>
      <c r="F29" s="38" t="s">
        <v>42</v>
      </c>
      <c r="G29" s="39" t="s">
        <v>111</v>
      </c>
      <c r="H29" s="39" t="s">
        <v>44</v>
      </c>
      <c r="I29" s="40">
        <v>8586016690975</v>
      </c>
      <c r="J29" s="39">
        <v>20</v>
      </c>
      <c r="K29" s="41">
        <v>0.7</v>
      </c>
      <c r="L29" s="42">
        <v>0.2</v>
      </c>
      <c r="M29" s="38" t="s">
        <v>99</v>
      </c>
      <c r="N29" s="35"/>
      <c r="O29" s="36">
        <f t="shared" si="0"/>
        <v>0</v>
      </c>
      <c r="P29" s="36">
        <f t="shared" si="1"/>
        <v>0</v>
      </c>
      <c r="Q29" s="36">
        <f t="shared" si="2"/>
        <v>0</v>
      </c>
    </row>
    <row r="30" spans="1:17" ht="18" customHeight="1">
      <c r="A30" s="26">
        <v>21</v>
      </c>
      <c r="B30" s="148" t="s">
        <v>112</v>
      </c>
      <c r="C30" s="149" t="s">
        <v>113</v>
      </c>
      <c r="D30" s="37" t="s">
        <v>114</v>
      </c>
      <c r="E30" s="38" t="s">
        <v>115</v>
      </c>
      <c r="F30" s="38" t="s">
        <v>42</v>
      </c>
      <c r="G30" s="39" t="s">
        <v>116</v>
      </c>
      <c r="H30" s="39" t="s">
        <v>44</v>
      </c>
      <c r="I30" s="40">
        <v>8586016691071</v>
      </c>
      <c r="J30" s="39">
        <v>20</v>
      </c>
      <c r="K30" s="41">
        <v>0.7</v>
      </c>
      <c r="L30" s="42">
        <v>0.2</v>
      </c>
      <c r="M30" s="38" t="s">
        <v>99</v>
      </c>
      <c r="N30" s="35"/>
      <c r="O30" s="36">
        <f t="shared" si="0"/>
        <v>0</v>
      </c>
      <c r="P30" s="36">
        <f t="shared" si="1"/>
        <v>0</v>
      </c>
      <c r="Q30" s="36">
        <f t="shared" si="2"/>
        <v>0</v>
      </c>
    </row>
    <row r="31" spans="1:17" ht="19.5" customHeight="1">
      <c r="A31" s="26">
        <v>22</v>
      </c>
      <c r="B31" s="27" t="s">
        <v>117</v>
      </c>
      <c r="C31" s="28" t="s">
        <v>118</v>
      </c>
      <c r="D31" s="37" t="s">
        <v>119</v>
      </c>
      <c r="E31" s="38" t="s">
        <v>120</v>
      </c>
      <c r="F31" s="30" t="s">
        <v>35</v>
      </c>
      <c r="G31" s="39" t="s">
        <v>121</v>
      </c>
      <c r="H31" s="39" t="s">
        <v>44</v>
      </c>
      <c r="I31" s="40">
        <v>8586016690135</v>
      </c>
      <c r="J31" s="39">
        <v>1.5</v>
      </c>
      <c r="K31" s="41">
        <v>0.7</v>
      </c>
      <c r="L31" s="42">
        <v>0</v>
      </c>
      <c r="M31" s="38" t="s">
        <v>50</v>
      </c>
      <c r="N31" s="35"/>
      <c r="O31" s="36">
        <f t="shared" si="0"/>
        <v>0</v>
      </c>
      <c r="P31" s="36">
        <f t="shared" si="1"/>
        <v>0</v>
      </c>
      <c r="Q31" s="36">
        <f t="shared" si="2"/>
        <v>0</v>
      </c>
    </row>
    <row r="32" spans="1:17" ht="19.5" customHeight="1">
      <c r="A32" s="26">
        <v>23</v>
      </c>
      <c r="B32" s="27" t="s">
        <v>117</v>
      </c>
      <c r="C32" s="28" t="s">
        <v>122</v>
      </c>
      <c r="D32" s="37" t="s">
        <v>123</v>
      </c>
      <c r="E32" s="38" t="s">
        <v>124</v>
      </c>
      <c r="F32" s="30" t="s">
        <v>35</v>
      </c>
      <c r="G32" s="39" t="s">
        <v>125</v>
      </c>
      <c r="H32" s="39" t="s">
        <v>44</v>
      </c>
      <c r="I32" s="40">
        <v>8586016690142</v>
      </c>
      <c r="J32" s="39">
        <v>1.5</v>
      </c>
      <c r="K32" s="41">
        <v>0.7</v>
      </c>
      <c r="L32" s="42">
        <v>0</v>
      </c>
      <c r="M32" s="38" t="s">
        <v>50</v>
      </c>
      <c r="N32" s="35"/>
      <c r="O32" s="36">
        <f t="shared" si="0"/>
        <v>0</v>
      </c>
      <c r="P32" s="36">
        <f t="shared" si="1"/>
        <v>0</v>
      </c>
      <c r="Q32" s="36">
        <f t="shared" si="2"/>
        <v>0</v>
      </c>
    </row>
    <row r="33" spans="1:17" ht="19.5" customHeight="1">
      <c r="A33" s="26">
        <v>24</v>
      </c>
      <c r="B33" s="27" t="s">
        <v>117</v>
      </c>
      <c r="C33" s="28" t="s">
        <v>126</v>
      </c>
      <c r="D33" s="37" t="s">
        <v>127</v>
      </c>
      <c r="E33" s="38" t="s">
        <v>61</v>
      </c>
      <c r="F33" s="30" t="s">
        <v>35</v>
      </c>
      <c r="G33" s="39" t="s">
        <v>128</v>
      </c>
      <c r="H33" s="39" t="s">
        <v>44</v>
      </c>
      <c r="I33" s="40">
        <v>8586016690159</v>
      </c>
      <c r="J33" s="39">
        <v>1.5</v>
      </c>
      <c r="K33" s="41">
        <v>0.7</v>
      </c>
      <c r="L33" s="42">
        <v>0</v>
      </c>
      <c r="M33" s="38" t="s">
        <v>50</v>
      </c>
      <c r="N33" s="35"/>
      <c r="O33" s="36">
        <f t="shared" si="0"/>
        <v>0</v>
      </c>
      <c r="P33" s="36">
        <f t="shared" si="1"/>
        <v>0</v>
      </c>
      <c r="Q33" s="36">
        <f t="shared" si="2"/>
        <v>0</v>
      </c>
    </row>
    <row r="34" spans="1:23" s="3" customFormat="1" ht="19.5" customHeight="1">
      <c r="A34" s="26">
        <v>25</v>
      </c>
      <c r="B34" s="27" t="s">
        <v>129</v>
      </c>
      <c r="C34" s="28" t="s">
        <v>130</v>
      </c>
      <c r="D34" s="37" t="s">
        <v>131</v>
      </c>
      <c r="E34" s="38">
        <v>4</v>
      </c>
      <c r="F34" s="30" t="s">
        <v>35</v>
      </c>
      <c r="G34" s="39" t="s">
        <v>132</v>
      </c>
      <c r="H34" s="39" t="s">
        <v>37</v>
      </c>
      <c r="I34" s="40">
        <v>8586016690166</v>
      </c>
      <c r="J34" s="39">
        <v>1</v>
      </c>
      <c r="K34" s="33">
        <v>0.35</v>
      </c>
      <c r="L34" s="42">
        <v>0</v>
      </c>
      <c r="M34" s="38" t="s">
        <v>50</v>
      </c>
      <c r="N34" s="35"/>
      <c r="O34" s="36">
        <f t="shared" si="0"/>
        <v>0</v>
      </c>
      <c r="P34" s="36">
        <f t="shared" si="1"/>
        <v>0</v>
      </c>
      <c r="Q34" s="36">
        <f t="shared" si="2"/>
        <v>0</v>
      </c>
      <c r="S34"/>
      <c r="T34"/>
      <c r="U34"/>
      <c r="V34"/>
      <c r="W34"/>
    </row>
    <row r="35" spans="1:23" s="3" customFormat="1" ht="19.5" customHeight="1">
      <c r="A35" s="26">
        <v>26</v>
      </c>
      <c r="B35" s="27" t="s">
        <v>133</v>
      </c>
      <c r="C35" s="28" t="s">
        <v>134</v>
      </c>
      <c r="D35" s="37" t="s">
        <v>135</v>
      </c>
      <c r="E35" s="38" t="s">
        <v>115</v>
      </c>
      <c r="F35" s="30" t="s">
        <v>35</v>
      </c>
      <c r="G35" s="39" t="s">
        <v>136</v>
      </c>
      <c r="H35" s="39" t="s">
        <v>37</v>
      </c>
      <c r="I35" s="40">
        <v>8586016690173</v>
      </c>
      <c r="J35" s="39">
        <v>0.8</v>
      </c>
      <c r="K35" s="33">
        <v>0.35</v>
      </c>
      <c r="L35" s="42">
        <v>0</v>
      </c>
      <c r="M35" s="38" t="s">
        <v>50</v>
      </c>
      <c r="N35" s="35"/>
      <c r="O35" s="36">
        <f t="shared" si="0"/>
        <v>0</v>
      </c>
      <c r="P35" s="36">
        <f t="shared" si="1"/>
        <v>0</v>
      </c>
      <c r="Q35" s="36">
        <f t="shared" si="2"/>
        <v>0</v>
      </c>
      <c r="S35"/>
      <c r="T35"/>
      <c r="U35"/>
      <c r="V35"/>
      <c r="W35"/>
    </row>
    <row r="36" spans="1:23" s="3" customFormat="1" ht="19.5" customHeight="1">
      <c r="A36" s="26">
        <v>27</v>
      </c>
      <c r="B36" s="27" t="s">
        <v>137</v>
      </c>
      <c r="C36" s="28" t="s">
        <v>138</v>
      </c>
      <c r="D36" s="37" t="s">
        <v>139</v>
      </c>
      <c r="E36" s="38" t="s">
        <v>140</v>
      </c>
      <c r="F36" s="30" t="s">
        <v>35</v>
      </c>
      <c r="G36" s="39" t="s">
        <v>141</v>
      </c>
      <c r="H36" s="39" t="s">
        <v>37</v>
      </c>
      <c r="I36" s="40">
        <v>8586016690180</v>
      </c>
      <c r="J36" s="39">
        <v>4</v>
      </c>
      <c r="K36" s="33">
        <v>0.35</v>
      </c>
      <c r="L36" s="42">
        <v>0</v>
      </c>
      <c r="M36" s="38" t="s">
        <v>50</v>
      </c>
      <c r="N36" s="35"/>
      <c r="O36" s="36">
        <f t="shared" si="0"/>
        <v>0</v>
      </c>
      <c r="P36" s="36">
        <f t="shared" si="1"/>
        <v>0</v>
      </c>
      <c r="Q36" s="36">
        <f t="shared" si="2"/>
        <v>0</v>
      </c>
      <c r="S36"/>
      <c r="T36"/>
      <c r="U36"/>
      <c r="V36"/>
      <c r="W36"/>
    </row>
    <row r="37" spans="1:23" s="3" customFormat="1" ht="17.25" customHeight="1">
      <c r="A37" s="26">
        <v>28</v>
      </c>
      <c r="B37" s="27" t="s">
        <v>142</v>
      </c>
      <c r="C37" s="28" t="s">
        <v>143</v>
      </c>
      <c r="D37" s="37" t="s">
        <v>144</v>
      </c>
      <c r="E37" s="38" t="s">
        <v>145</v>
      </c>
      <c r="F37" s="30" t="s">
        <v>35</v>
      </c>
      <c r="G37" s="39" t="s">
        <v>146</v>
      </c>
      <c r="H37" s="39" t="s">
        <v>37</v>
      </c>
      <c r="I37" s="40">
        <v>8586016691033</v>
      </c>
      <c r="J37" s="39">
        <v>2</v>
      </c>
      <c r="K37" s="33">
        <v>0.35</v>
      </c>
      <c r="L37" s="42">
        <v>0</v>
      </c>
      <c r="M37" s="38" t="s">
        <v>50</v>
      </c>
      <c r="N37" s="35"/>
      <c r="O37" s="36">
        <f t="shared" si="0"/>
        <v>0</v>
      </c>
      <c r="P37" s="36">
        <f t="shared" si="1"/>
        <v>0</v>
      </c>
      <c r="Q37" s="36">
        <f t="shared" si="2"/>
        <v>0</v>
      </c>
      <c r="S37"/>
      <c r="T37"/>
      <c r="U37"/>
      <c r="V37"/>
      <c r="W37"/>
    </row>
    <row r="38" spans="1:23" s="3" customFormat="1" ht="18.75" customHeight="1">
      <c r="A38" s="26">
        <v>29</v>
      </c>
      <c r="B38" s="27" t="s">
        <v>147</v>
      </c>
      <c r="C38" s="28" t="s">
        <v>148</v>
      </c>
      <c r="D38" s="37" t="s">
        <v>149</v>
      </c>
      <c r="E38" s="38">
        <v>4.5</v>
      </c>
      <c r="F38" s="38" t="s">
        <v>42</v>
      </c>
      <c r="G38" s="39" t="s">
        <v>150</v>
      </c>
      <c r="H38" s="39" t="s">
        <v>151</v>
      </c>
      <c r="I38" s="40">
        <v>8586016690197</v>
      </c>
      <c r="J38" s="39">
        <v>15</v>
      </c>
      <c r="K38" s="41">
        <v>1.05</v>
      </c>
      <c r="L38" s="42">
        <v>0.2</v>
      </c>
      <c r="M38" s="38" t="s">
        <v>152</v>
      </c>
      <c r="N38" s="35"/>
      <c r="O38" s="36">
        <f t="shared" si="0"/>
        <v>0</v>
      </c>
      <c r="P38" s="36">
        <f t="shared" si="1"/>
        <v>0</v>
      </c>
      <c r="Q38" s="36">
        <f t="shared" si="2"/>
        <v>0</v>
      </c>
      <c r="S38"/>
      <c r="T38"/>
      <c r="U38"/>
      <c r="V38"/>
      <c r="W38"/>
    </row>
    <row r="39" spans="1:23" s="3" customFormat="1" ht="17.25" customHeight="1">
      <c r="A39" s="26">
        <v>30</v>
      </c>
      <c r="B39" s="27" t="s">
        <v>147</v>
      </c>
      <c r="C39" s="28" t="s">
        <v>153</v>
      </c>
      <c r="D39" s="37" t="s">
        <v>154</v>
      </c>
      <c r="E39" s="38">
        <v>4.5</v>
      </c>
      <c r="F39" s="38" t="s">
        <v>42</v>
      </c>
      <c r="G39" s="39" t="s">
        <v>155</v>
      </c>
      <c r="H39" s="39" t="s">
        <v>151</v>
      </c>
      <c r="I39" s="40">
        <v>8586016690203</v>
      </c>
      <c r="J39" s="39">
        <v>10</v>
      </c>
      <c r="K39" s="41">
        <v>1.05</v>
      </c>
      <c r="L39" s="42">
        <v>0.2</v>
      </c>
      <c r="M39" s="38" t="s">
        <v>152</v>
      </c>
      <c r="N39" s="35"/>
      <c r="O39" s="36">
        <f t="shared" si="0"/>
        <v>0</v>
      </c>
      <c r="P39" s="36">
        <f t="shared" si="1"/>
        <v>0</v>
      </c>
      <c r="Q39" s="36">
        <f t="shared" si="2"/>
        <v>0</v>
      </c>
      <c r="S39"/>
      <c r="T39"/>
      <c r="U39"/>
      <c r="V39"/>
      <c r="W39"/>
    </row>
    <row r="40" spans="1:23" s="3" customFormat="1" ht="17.25" customHeight="1">
      <c r="A40" s="26">
        <v>31</v>
      </c>
      <c r="B40" s="27" t="s">
        <v>147</v>
      </c>
      <c r="C40" s="28" t="s">
        <v>156</v>
      </c>
      <c r="D40" s="37" t="s">
        <v>157</v>
      </c>
      <c r="E40" s="38">
        <v>4.5</v>
      </c>
      <c r="F40" s="38" t="s">
        <v>42</v>
      </c>
      <c r="G40" s="39" t="s">
        <v>158</v>
      </c>
      <c r="H40" s="39" t="s">
        <v>151</v>
      </c>
      <c r="I40" s="40">
        <v>8586016690210</v>
      </c>
      <c r="J40" s="39">
        <v>10</v>
      </c>
      <c r="K40" s="41">
        <v>1.05</v>
      </c>
      <c r="L40" s="42">
        <v>0.2</v>
      </c>
      <c r="M40" s="38" t="s">
        <v>152</v>
      </c>
      <c r="N40" s="35"/>
      <c r="O40" s="36">
        <f t="shared" si="0"/>
        <v>0</v>
      </c>
      <c r="P40" s="36">
        <f t="shared" si="1"/>
        <v>0</v>
      </c>
      <c r="Q40" s="36">
        <f t="shared" si="2"/>
        <v>0</v>
      </c>
      <c r="S40"/>
      <c r="T40"/>
      <c r="U40"/>
      <c r="V40"/>
      <c r="W40"/>
    </row>
    <row r="41" spans="1:23" s="3" customFormat="1" ht="19.5" customHeight="1">
      <c r="A41" s="26">
        <v>32</v>
      </c>
      <c r="B41" s="27" t="s">
        <v>159</v>
      </c>
      <c r="C41" s="28" t="s">
        <v>160</v>
      </c>
      <c r="D41" s="37" t="s">
        <v>161</v>
      </c>
      <c r="E41" s="38">
        <v>4</v>
      </c>
      <c r="F41" s="30" t="s">
        <v>35</v>
      </c>
      <c r="G41" s="39" t="s">
        <v>162</v>
      </c>
      <c r="H41" s="39" t="s">
        <v>44</v>
      </c>
      <c r="I41" s="40">
        <v>8586016690234</v>
      </c>
      <c r="J41" s="39">
        <v>0.8</v>
      </c>
      <c r="K41" s="41">
        <v>0.7</v>
      </c>
      <c r="L41" s="42">
        <v>0</v>
      </c>
      <c r="M41" s="38" t="s">
        <v>163</v>
      </c>
      <c r="N41" s="35"/>
      <c r="O41" s="36">
        <f t="shared" si="0"/>
        <v>0</v>
      </c>
      <c r="P41" s="36">
        <f t="shared" si="1"/>
        <v>0</v>
      </c>
      <c r="Q41" s="36">
        <f t="shared" si="2"/>
        <v>0</v>
      </c>
      <c r="S41"/>
      <c r="T41"/>
      <c r="U41"/>
      <c r="V41"/>
      <c r="W41"/>
    </row>
    <row r="42" spans="1:23" s="3" customFormat="1" ht="19.5" customHeight="1">
      <c r="A42" s="26">
        <v>33</v>
      </c>
      <c r="B42" s="27" t="s">
        <v>164</v>
      </c>
      <c r="C42" s="28" t="s">
        <v>165</v>
      </c>
      <c r="D42" s="37" t="s">
        <v>166</v>
      </c>
      <c r="E42" s="38">
        <v>4</v>
      </c>
      <c r="F42" s="30" t="s">
        <v>35</v>
      </c>
      <c r="G42" s="39" t="s">
        <v>167</v>
      </c>
      <c r="H42" s="39" t="s">
        <v>151</v>
      </c>
      <c r="I42" s="40">
        <v>8586016690241</v>
      </c>
      <c r="J42" s="39">
        <v>0.9</v>
      </c>
      <c r="K42" s="41">
        <v>1.05</v>
      </c>
      <c r="L42" s="42">
        <v>0</v>
      </c>
      <c r="M42" s="38" t="s">
        <v>163</v>
      </c>
      <c r="N42" s="35"/>
      <c r="O42" s="36">
        <f t="shared" si="0"/>
        <v>0</v>
      </c>
      <c r="P42" s="36">
        <f t="shared" si="1"/>
        <v>0</v>
      </c>
      <c r="Q42" s="36">
        <f t="shared" si="2"/>
        <v>0</v>
      </c>
      <c r="S42"/>
      <c r="T42"/>
      <c r="U42"/>
      <c r="V42"/>
      <c r="W42"/>
    </row>
    <row r="43" spans="1:23" s="3" customFormat="1" ht="17.25" customHeight="1">
      <c r="A43" s="26">
        <v>34</v>
      </c>
      <c r="B43" s="27" t="s">
        <v>168</v>
      </c>
      <c r="C43" s="28" t="s">
        <v>169</v>
      </c>
      <c r="D43" s="37" t="s">
        <v>170</v>
      </c>
      <c r="E43" s="38" t="s">
        <v>171</v>
      </c>
      <c r="F43" s="30" t="s">
        <v>35</v>
      </c>
      <c r="G43" s="39" t="s">
        <v>172</v>
      </c>
      <c r="H43" s="39" t="s">
        <v>44</v>
      </c>
      <c r="I43" s="40">
        <v>8586016690258</v>
      </c>
      <c r="J43" s="39">
        <v>5</v>
      </c>
      <c r="K43" s="41">
        <v>0.7</v>
      </c>
      <c r="L43" s="42">
        <v>0</v>
      </c>
      <c r="M43" s="38" t="s">
        <v>50</v>
      </c>
      <c r="N43" s="35"/>
      <c r="O43" s="36">
        <f t="shared" si="0"/>
        <v>0</v>
      </c>
      <c r="P43" s="36">
        <f t="shared" si="1"/>
        <v>0</v>
      </c>
      <c r="Q43" s="36">
        <f t="shared" si="2"/>
        <v>0</v>
      </c>
      <c r="S43"/>
      <c r="T43"/>
      <c r="U43"/>
      <c r="V43"/>
      <c r="W43"/>
    </row>
    <row r="44" spans="1:23" s="3" customFormat="1" ht="17.25" customHeight="1">
      <c r="A44" s="26">
        <v>35</v>
      </c>
      <c r="B44" s="27" t="s">
        <v>168</v>
      </c>
      <c r="C44" s="28" t="s">
        <v>173</v>
      </c>
      <c r="D44" s="37" t="s">
        <v>170</v>
      </c>
      <c r="E44" s="38" t="s">
        <v>174</v>
      </c>
      <c r="F44" s="30" t="s">
        <v>35</v>
      </c>
      <c r="G44" s="39" t="s">
        <v>175</v>
      </c>
      <c r="H44" s="39" t="s">
        <v>44</v>
      </c>
      <c r="I44" s="40">
        <v>8586016690265</v>
      </c>
      <c r="J44" s="39">
        <v>5</v>
      </c>
      <c r="K44" s="41">
        <v>0.7</v>
      </c>
      <c r="L44" s="42">
        <v>0</v>
      </c>
      <c r="M44" s="38" t="s">
        <v>50</v>
      </c>
      <c r="N44" s="35"/>
      <c r="O44" s="36">
        <f t="shared" si="0"/>
        <v>0</v>
      </c>
      <c r="P44" s="36">
        <f t="shared" si="1"/>
        <v>0</v>
      </c>
      <c r="Q44" s="36">
        <f t="shared" si="2"/>
        <v>0</v>
      </c>
      <c r="S44"/>
      <c r="T44"/>
      <c r="U44"/>
      <c r="V44"/>
      <c r="W44"/>
    </row>
    <row r="45" spans="1:23" s="3" customFormat="1" ht="19.5" customHeight="1">
      <c r="A45" s="26">
        <v>36</v>
      </c>
      <c r="B45" s="27" t="s">
        <v>168</v>
      </c>
      <c r="C45" s="28" t="s">
        <v>176</v>
      </c>
      <c r="D45" s="37" t="s">
        <v>177</v>
      </c>
      <c r="E45" s="38" t="s">
        <v>174</v>
      </c>
      <c r="F45" s="30" t="s">
        <v>35</v>
      </c>
      <c r="G45" s="39" t="s">
        <v>178</v>
      </c>
      <c r="H45" s="39" t="s">
        <v>44</v>
      </c>
      <c r="I45" s="40">
        <v>8586016690272</v>
      </c>
      <c r="J45" s="39">
        <v>5</v>
      </c>
      <c r="K45" s="41">
        <v>0.7</v>
      </c>
      <c r="L45" s="42">
        <v>0</v>
      </c>
      <c r="M45" s="38" t="s">
        <v>50</v>
      </c>
      <c r="N45" s="35"/>
      <c r="O45" s="36">
        <f t="shared" si="0"/>
        <v>0</v>
      </c>
      <c r="P45" s="36">
        <f t="shared" si="1"/>
        <v>0</v>
      </c>
      <c r="Q45" s="36">
        <f t="shared" si="2"/>
        <v>0</v>
      </c>
      <c r="S45"/>
      <c r="T45"/>
      <c r="U45"/>
      <c r="V45"/>
      <c r="W45"/>
    </row>
    <row r="46" spans="1:23" s="3" customFormat="1" ht="19.5" customHeight="1">
      <c r="A46" s="26">
        <v>37</v>
      </c>
      <c r="B46" s="27" t="s">
        <v>168</v>
      </c>
      <c r="C46" s="28" t="s">
        <v>179</v>
      </c>
      <c r="D46" s="37" t="s">
        <v>180</v>
      </c>
      <c r="E46" s="38">
        <v>3.4</v>
      </c>
      <c r="F46" s="30" t="s">
        <v>35</v>
      </c>
      <c r="G46" s="39" t="s">
        <v>181</v>
      </c>
      <c r="H46" s="39" t="s">
        <v>44</v>
      </c>
      <c r="I46" s="40">
        <v>8586016690289</v>
      </c>
      <c r="J46" s="39">
        <v>5</v>
      </c>
      <c r="K46" s="41">
        <v>0.7</v>
      </c>
      <c r="L46" s="42">
        <v>0</v>
      </c>
      <c r="M46" s="38" t="s">
        <v>50</v>
      </c>
      <c r="N46" s="35"/>
      <c r="O46" s="36">
        <f t="shared" si="0"/>
        <v>0</v>
      </c>
      <c r="P46" s="36">
        <f t="shared" si="1"/>
        <v>0</v>
      </c>
      <c r="Q46" s="36">
        <f t="shared" si="2"/>
        <v>0</v>
      </c>
      <c r="S46"/>
      <c r="T46"/>
      <c r="U46"/>
      <c r="V46"/>
      <c r="W46"/>
    </row>
    <row r="47" spans="1:23" s="3" customFormat="1" ht="19.5" customHeight="1">
      <c r="A47" s="26">
        <v>38</v>
      </c>
      <c r="B47" s="27" t="s">
        <v>168</v>
      </c>
      <c r="C47" s="28" t="s">
        <v>182</v>
      </c>
      <c r="D47" s="37" t="s">
        <v>183</v>
      </c>
      <c r="E47" s="38" t="s">
        <v>115</v>
      </c>
      <c r="F47" s="30" t="s">
        <v>35</v>
      </c>
      <c r="G47" s="39" t="s">
        <v>184</v>
      </c>
      <c r="H47" s="39" t="s">
        <v>44</v>
      </c>
      <c r="I47" s="40">
        <v>8586016690296</v>
      </c>
      <c r="J47" s="39">
        <v>5</v>
      </c>
      <c r="K47" s="41">
        <v>0.7</v>
      </c>
      <c r="L47" s="42">
        <v>0</v>
      </c>
      <c r="M47" s="38" t="s">
        <v>50</v>
      </c>
      <c r="N47" s="35"/>
      <c r="O47" s="36">
        <f t="shared" si="0"/>
        <v>0</v>
      </c>
      <c r="P47" s="36">
        <f t="shared" si="1"/>
        <v>0</v>
      </c>
      <c r="Q47" s="36">
        <f t="shared" si="2"/>
        <v>0</v>
      </c>
      <c r="S47"/>
      <c r="T47"/>
      <c r="U47"/>
      <c r="V47"/>
      <c r="W47"/>
    </row>
    <row r="48" spans="1:23" s="3" customFormat="1" ht="19.5" customHeight="1">
      <c r="A48" s="26">
        <v>39</v>
      </c>
      <c r="B48" s="27" t="s">
        <v>168</v>
      </c>
      <c r="C48" s="28" t="s">
        <v>185</v>
      </c>
      <c r="D48" s="37" t="s">
        <v>183</v>
      </c>
      <c r="E48" s="38" t="s">
        <v>115</v>
      </c>
      <c r="F48" s="30" t="s">
        <v>35</v>
      </c>
      <c r="G48" s="39" t="s">
        <v>186</v>
      </c>
      <c r="H48" s="39" t="s">
        <v>44</v>
      </c>
      <c r="I48" s="40">
        <v>8586016690302</v>
      </c>
      <c r="J48" s="39">
        <v>5</v>
      </c>
      <c r="K48" s="41">
        <v>0.7</v>
      </c>
      <c r="L48" s="42">
        <v>0</v>
      </c>
      <c r="M48" s="38" t="s">
        <v>50</v>
      </c>
      <c r="N48" s="35"/>
      <c r="O48" s="36">
        <f t="shared" si="0"/>
        <v>0</v>
      </c>
      <c r="P48" s="36">
        <f t="shared" si="1"/>
        <v>0</v>
      </c>
      <c r="Q48" s="36">
        <f t="shared" si="2"/>
        <v>0</v>
      </c>
      <c r="S48"/>
      <c r="T48"/>
      <c r="U48"/>
      <c r="V48"/>
      <c r="W48"/>
    </row>
    <row r="49" spans="1:23" s="3" customFormat="1" ht="19.5" customHeight="1">
      <c r="A49" s="26">
        <v>40</v>
      </c>
      <c r="B49" s="27" t="s">
        <v>168</v>
      </c>
      <c r="C49" s="28" t="s">
        <v>187</v>
      </c>
      <c r="D49" s="37" t="s">
        <v>188</v>
      </c>
      <c r="E49" s="38" t="s">
        <v>61</v>
      </c>
      <c r="F49" s="30" t="s">
        <v>35</v>
      </c>
      <c r="G49" s="39" t="s">
        <v>189</v>
      </c>
      <c r="H49" s="39" t="s">
        <v>44</v>
      </c>
      <c r="I49" s="40">
        <v>8586016690883</v>
      </c>
      <c r="J49" s="39">
        <v>4</v>
      </c>
      <c r="K49" s="41">
        <v>0.7</v>
      </c>
      <c r="L49" s="42">
        <v>0</v>
      </c>
      <c r="M49" s="38" t="s">
        <v>50</v>
      </c>
      <c r="N49" s="35"/>
      <c r="O49" s="36">
        <f t="shared" si="0"/>
        <v>0</v>
      </c>
      <c r="P49" s="36">
        <f t="shared" si="1"/>
        <v>0</v>
      </c>
      <c r="Q49" s="36">
        <f t="shared" si="2"/>
        <v>0</v>
      </c>
      <c r="S49"/>
      <c r="T49"/>
      <c r="U49"/>
      <c r="V49"/>
      <c r="W49"/>
    </row>
    <row r="50" spans="1:17" ht="18" customHeight="1">
      <c r="A50" s="26">
        <v>41</v>
      </c>
      <c r="B50" s="27" t="s">
        <v>190</v>
      </c>
      <c r="C50" s="28" t="s">
        <v>191</v>
      </c>
      <c r="D50" s="37" t="s">
        <v>192</v>
      </c>
      <c r="E50" s="38" t="s">
        <v>193</v>
      </c>
      <c r="F50" s="30" t="s">
        <v>35</v>
      </c>
      <c r="G50" s="39" t="s">
        <v>194</v>
      </c>
      <c r="H50" s="39" t="s">
        <v>44</v>
      </c>
      <c r="I50" s="40">
        <v>8586016690319</v>
      </c>
      <c r="J50" s="39">
        <v>0.7</v>
      </c>
      <c r="K50" s="41">
        <v>0.7</v>
      </c>
      <c r="L50" s="42">
        <v>0</v>
      </c>
      <c r="M50" s="38" t="s">
        <v>50</v>
      </c>
      <c r="N50" s="35"/>
      <c r="O50" s="36">
        <f t="shared" si="0"/>
        <v>0</v>
      </c>
      <c r="P50" s="36">
        <f t="shared" si="1"/>
        <v>0</v>
      </c>
      <c r="Q50" s="36">
        <f t="shared" si="2"/>
        <v>0</v>
      </c>
    </row>
    <row r="51" spans="1:17" ht="17.25" customHeight="1">
      <c r="A51" s="26">
        <v>42</v>
      </c>
      <c r="B51" s="27" t="s">
        <v>190</v>
      </c>
      <c r="C51" s="28" t="s">
        <v>195</v>
      </c>
      <c r="D51" s="37" t="s">
        <v>196</v>
      </c>
      <c r="E51" s="38">
        <v>2.3</v>
      </c>
      <c r="F51" s="30" t="s">
        <v>35</v>
      </c>
      <c r="G51" s="39" t="s">
        <v>197</v>
      </c>
      <c r="H51" s="39" t="s">
        <v>44</v>
      </c>
      <c r="I51" s="40">
        <v>8586016690326</v>
      </c>
      <c r="J51" s="39">
        <v>0.7</v>
      </c>
      <c r="K51" s="41">
        <v>0.7</v>
      </c>
      <c r="L51" s="42">
        <v>0</v>
      </c>
      <c r="M51" s="38" t="s">
        <v>50</v>
      </c>
      <c r="N51" s="35"/>
      <c r="O51" s="36">
        <f t="shared" si="0"/>
        <v>0</v>
      </c>
      <c r="P51" s="36">
        <f t="shared" si="1"/>
        <v>0</v>
      </c>
      <c r="Q51" s="36">
        <f t="shared" si="2"/>
        <v>0</v>
      </c>
    </row>
    <row r="52" spans="1:17" ht="19.5" customHeight="1">
      <c r="A52" s="26">
        <v>43</v>
      </c>
      <c r="B52" s="27" t="s">
        <v>190</v>
      </c>
      <c r="C52" s="28" t="s">
        <v>198</v>
      </c>
      <c r="D52" s="37" t="s">
        <v>199</v>
      </c>
      <c r="E52" s="38">
        <v>3</v>
      </c>
      <c r="F52" s="30" t="s">
        <v>35</v>
      </c>
      <c r="G52" s="39" t="s">
        <v>200</v>
      </c>
      <c r="H52" s="39" t="s">
        <v>44</v>
      </c>
      <c r="I52" s="40">
        <v>8586016690333</v>
      </c>
      <c r="J52" s="39">
        <v>0.7</v>
      </c>
      <c r="K52" s="41">
        <v>0.7</v>
      </c>
      <c r="L52" s="42">
        <v>0</v>
      </c>
      <c r="M52" s="38" t="s">
        <v>50</v>
      </c>
      <c r="N52" s="35"/>
      <c r="O52" s="36">
        <f t="shared" si="0"/>
        <v>0</v>
      </c>
      <c r="P52" s="36">
        <f t="shared" si="1"/>
        <v>0</v>
      </c>
      <c r="Q52" s="36">
        <f t="shared" si="2"/>
        <v>0</v>
      </c>
    </row>
    <row r="53" spans="1:17" ht="15.75" customHeight="1">
      <c r="A53" s="26">
        <v>44</v>
      </c>
      <c r="B53" s="27" t="s">
        <v>190</v>
      </c>
      <c r="C53" s="28" t="s">
        <v>201</v>
      </c>
      <c r="D53" s="37" t="s">
        <v>202</v>
      </c>
      <c r="E53" s="38">
        <v>3</v>
      </c>
      <c r="F53" s="45" t="s">
        <v>35</v>
      </c>
      <c r="G53" s="39" t="s">
        <v>203</v>
      </c>
      <c r="H53" s="39" t="s">
        <v>44</v>
      </c>
      <c r="I53" s="40">
        <v>8586016690340</v>
      </c>
      <c r="J53" s="39">
        <v>0.7</v>
      </c>
      <c r="K53" s="41">
        <v>0.7</v>
      </c>
      <c r="L53" s="42">
        <v>0</v>
      </c>
      <c r="M53" s="38" t="s">
        <v>50</v>
      </c>
      <c r="N53" s="35"/>
      <c r="O53" s="36">
        <f t="shared" si="0"/>
        <v>0</v>
      </c>
      <c r="P53" s="36">
        <f t="shared" si="1"/>
        <v>0</v>
      </c>
      <c r="Q53" s="36">
        <f t="shared" si="2"/>
        <v>0</v>
      </c>
    </row>
    <row r="54" spans="1:17" ht="15.75" customHeight="1">
      <c r="A54" s="26">
        <v>45</v>
      </c>
      <c r="B54" s="27" t="s">
        <v>190</v>
      </c>
      <c r="C54" s="28" t="s">
        <v>204</v>
      </c>
      <c r="D54" s="37" t="s">
        <v>205</v>
      </c>
      <c r="E54" s="46" t="s">
        <v>193</v>
      </c>
      <c r="F54" s="47" t="s">
        <v>35</v>
      </c>
      <c r="G54" s="48" t="s">
        <v>206</v>
      </c>
      <c r="H54" s="39" t="s">
        <v>44</v>
      </c>
      <c r="I54" s="40">
        <v>8586016691019</v>
      </c>
      <c r="J54" s="39">
        <v>0.7</v>
      </c>
      <c r="K54" s="41">
        <v>0.7</v>
      </c>
      <c r="L54" s="42">
        <v>0</v>
      </c>
      <c r="M54" s="46" t="s">
        <v>50</v>
      </c>
      <c r="N54" s="35"/>
      <c r="O54" s="49">
        <f t="shared" si="0"/>
        <v>0</v>
      </c>
      <c r="P54" s="36">
        <f t="shared" si="1"/>
        <v>0</v>
      </c>
      <c r="Q54" s="36">
        <f t="shared" si="2"/>
        <v>0</v>
      </c>
    </row>
    <row r="55" spans="1:17" ht="15.75" customHeight="1">
      <c r="A55" s="26">
        <v>46</v>
      </c>
      <c r="B55" s="148" t="s">
        <v>207</v>
      </c>
      <c r="C55" s="149" t="s">
        <v>208</v>
      </c>
      <c r="D55" s="37" t="s">
        <v>209</v>
      </c>
      <c r="E55" s="38" t="s">
        <v>210</v>
      </c>
      <c r="F55" s="30" t="s">
        <v>35</v>
      </c>
      <c r="G55" s="39" t="s">
        <v>211</v>
      </c>
      <c r="H55" s="39" t="s">
        <v>44</v>
      </c>
      <c r="I55" s="40">
        <v>8586016691088</v>
      </c>
      <c r="J55" s="39">
        <v>0.5</v>
      </c>
      <c r="K55" s="41">
        <v>0.7</v>
      </c>
      <c r="L55" s="42">
        <v>0</v>
      </c>
      <c r="M55" s="38" t="s">
        <v>50</v>
      </c>
      <c r="N55" s="35"/>
      <c r="O55" s="36">
        <f t="shared" si="0"/>
        <v>0</v>
      </c>
      <c r="P55" s="36">
        <f t="shared" si="1"/>
        <v>0</v>
      </c>
      <c r="Q55" s="36">
        <f t="shared" si="2"/>
        <v>0</v>
      </c>
    </row>
    <row r="56" spans="1:17" ht="19.5" customHeight="1">
      <c r="A56" s="26">
        <v>47</v>
      </c>
      <c r="B56" s="27" t="s">
        <v>212</v>
      </c>
      <c r="C56" s="28" t="s">
        <v>213</v>
      </c>
      <c r="D56" s="37" t="s">
        <v>214</v>
      </c>
      <c r="E56" s="38">
        <v>5</v>
      </c>
      <c r="F56" s="30" t="s">
        <v>35</v>
      </c>
      <c r="G56" s="39" t="s">
        <v>215</v>
      </c>
      <c r="H56" s="39" t="s">
        <v>37</v>
      </c>
      <c r="I56" s="40">
        <v>8586016690357</v>
      </c>
      <c r="J56" s="39">
        <v>1</v>
      </c>
      <c r="K56" s="33">
        <v>0.35</v>
      </c>
      <c r="L56" s="42">
        <v>0</v>
      </c>
      <c r="M56" s="38" t="s">
        <v>50</v>
      </c>
      <c r="N56" s="35"/>
      <c r="O56" s="36">
        <f t="shared" si="0"/>
        <v>0</v>
      </c>
      <c r="P56" s="36">
        <f t="shared" si="1"/>
        <v>0</v>
      </c>
      <c r="Q56" s="36">
        <f t="shared" si="2"/>
        <v>0</v>
      </c>
    </row>
    <row r="57" spans="1:17" ht="18" customHeight="1">
      <c r="A57" s="26">
        <v>48</v>
      </c>
      <c r="B57" s="27" t="s">
        <v>216</v>
      </c>
      <c r="C57" s="28" t="s">
        <v>217</v>
      </c>
      <c r="D57" s="37" t="s">
        <v>218</v>
      </c>
      <c r="E57" s="38" t="s">
        <v>219</v>
      </c>
      <c r="F57" s="30" t="s">
        <v>35</v>
      </c>
      <c r="G57" s="39" t="s">
        <v>220</v>
      </c>
      <c r="H57" s="39" t="s">
        <v>37</v>
      </c>
      <c r="I57" s="40">
        <v>8586016690364</v>
      </c>
      <c r="J57" s="39">
        <v>3</v>
      </c>
      <c r="K57" s="33">
        <v>0.35</v>
      </c>
      <c r="L57" s="42">
        <v>0</v>
      </c>
      <c r="M57" s="38" t="s">
        <v>50</v>
      </c>
      <c r="N57" s="35"/>
      <c r="O57" s="36">
        <f t="shared" si="0"/>
        <v>0</v>
      </c>
      <c r="P57" s="36">
        <f t="shared" si="1"/>
        <v>0</v>
      </c>
      <c r="Q57" s="36">
        <f t="shared" si="2"/>
        <v>0</v>
      </c>
    </row>
    <row r="58" spans="1:17" ht="18.75" customHeight="1">
      <c r="A58" s="26">
        <v>49</v>
      </c>
      <c r="B58" s="27" t="s">
        <v>221</v>
      </c>
      <c r="C58" s="28" t="s">
        <v>222</v>
      </c>
      <c r="D58" s="37" t="s">
        <v>223</v>
      </c>
      <c r="E58" s="38" t="s">
        <v>224</v>
      </c>
      <c r="F58" s="38" t="s">
        <v>35</v>
      </c>
      <c r="G58" s="39" t="s">
        <v>225</v>
      </c>
      <c r="H58" s="39" t="s">
        <v>44</v>
      </c>
      <c r="I58" s="40">
        <v>8586016690371</v>
      </c>
      <c r="J58" s="39">
        <v>3</v>
      </c>
      <c r="K58" s="41">
        <v>0.7</v>
      </c>
      <c r="L58" s="42">
        <v>0</v>
      </c>
      <c r="M58" s="38" t="s">
        <v>50</v>
      </c>
      <c r="N58" s="35"/>
      <c r="O58" s="36">
        <f t="shared" si="0"/>
        <v>0</v>
      </c>
      <c r="P58" s="36">
        <f t="shared" si="1"/>
        <v>0</v>
      </c>
      <c r="Q58" s="36">
        <f t="shared" si="2"/>
        <v>0</v>
      </c>
    </row>
    <row r="59" spans="1:17" ht="19.5" customHeight="1">
      <c r="A59" s="26">
        <v>50</v>
      </c>
      <c r="B59" s="27" t="s">
        <v>226</v>
      </c>
      <c r="C59" s="28" t="s">
        <v>227</v>
      </c>
      <c r="D59" s="37" t="s">
        <v>228</v>
      </c>
      <c r="E59" s="38" t="s">
        <v>229</v>
      </c>
      <c r="F59" s="30" t="s">
        <v>35</v>
      </c>
      <c r="G59" s="39" t="s">
        <v>230</v>
      </c>
      <c r="H59" s="39" t="s">
        <v>44</v>
      </c>
      <c r="I59" s="40">
        <v>8586016690388</v>
      </c>
      <c r="J59" s="39">
        <v>5</v>
      </c>
      <c r="K59" s="41">
        <v>0.7</v>
      </c>
      <c r="L59" s="42">
        <v>0</v>
      </c>
      <c r="M59" s="38" t="s">
        <v>50</v>
      </c>
      <c r="N59" s="35"/>
      <c r="O59" s="36">
        <f t="shared" si="0"/>
        <v>0</v>
      </c>
      <c r="P59" s="36">
        <f t="shared" si="1"/>
        <v>0</v>
      </c>
      <c r="Q59" s="36">
        <f t="shared" si="2"/>
        <v>0</v>
      </c>
    </row>
    <row r="60" spans="1:17" ht="19.5" customHeight="1">
      <c r="A60" s="26">
        <v>51</v>
      </c>
      <c r="B60" s="27" t="s">
        <v>226</v>
      </c>
      <c r="C60" s="28" t="s">
        <v>231</v>
      </c>
      <c r="D60" s="37" t="s">
        <v>232</v>
      </c>
      <c r="E60" s="38" t="s">
        <v>229</v>
      </c>
      <c r="F60" s="30" t="s">
        <v>35</v>
      </c>
      <c r="G60" s="39" t="s">
        <v>233</v>
      </c>
      <c r="H60" s="39" t="s">
        <v>44</v>
      </c>
      <c r="I60" s="40">
        <v>8586016690395</v>
      </c>
      <c r="J60" s="39">
        <v>5</v>
      </c>
      <c r="K60" s="41">
        <v>0.7</v>
      </c>
      <c r="L60" s="42">
        <v>0</v>
      </c>
      <c r="M60" s="38" t="s">
        <v>50</v>
      </c>
      <c r="N60" s="35"/>
      <c r="O60" s="36">
        <f t="shared" si="0"/>
        <v>0</v>
      </c>
      <c r="P60" s="36">
        <f t="shared" si="1"/>
        <v>0</v>
      </c>
      <c r="Q60" s="36">
        <f t="shared" si="2"/>
        <v>0</v>
      </c>
    </row>
    <row r="61" spans="1:17" ht="19.5" customHeight="1">
      <c r="A61" s="26">
        <v>52</v>
      </c>
      <c r="B61" s="27" t="s">
        <v>226</v>
      </c>
      <c r="C61" s="28" t="s">
        <v>234</v>
      </c>
      <c r="D61" s="37" t="s">
        <v>232</v>
      </c>
      <c r="E61" s="38" t="s">
        <v>229</v>
      </c>
      <c r="F61" s="30" t="s">
        <v>35</v>
      </c>
      <c r="G61" s="39" t="s">
        <v>235</v>
      </c>
      <c r="H61" s="39" t="s">
        <v>44</v>
      </c>
      <c r="I61" s="40">
        <v>8586016690401</v>
      </c>
      <c r="J61" s="39">
        <v>5</v>
      </c>
      <c r="K61" s="41">
        <v>0.7</v>
      </c>
      <c r="L61" s="42">
        <v>0</v>
      </c>
      <c r="M61" s="38" t="s">
        <v>50</v>
      </c>
      <c r="N61" s="35"/>
      <c r="O61" s="36">
        <f t="shared" si="0"/>
        <v>0</v>
      </c>
      <c r="P61" s="36">
        <f t="shared" si="1"/>
        <v>0</v>
      </c>
      <c r="Q61" s="36">
        <f t="shared" si="2"/>
        <v>0</v>
      </c>
    </row>
    <row r="62" spans="1:17" ht="21" customHeight="1">
      <c r="A62" s="26">
        <v>53</v>
      </c>
      <c r="B62" s="27" t="s">
        <v>236</v>
      </c>
      <c r="C62" s="28" t="s">
        <v>237</v>
      </c>
      <c r="D62" s="37" t="s">
        <v>238</v>
      </c>
      <c r="E62" s="38" t="s">
        <v>239</v>
      </c>
      <c r="F62" s="30" t="s">
        <v>35</v>
      </c>
      <c r="G62" s="39" t="s">
        <v>240</v>
      </c>
      <c r="H62" s="39" t="s">
        <v>37</v>
      </c>
      <c r="I62" s="40">
        <v>8586016690418</v>
      </c>
      <c r="J62" s="39">
        <v>2</v>
      </c>
      <c r="K62" s="33">
        <v>0.35</v>
      </c>
      <c r="L62" s="42">
        <v>0</v>
      </c>
      <c r="M62" s="38" t="s">
        <v>50</v>
      </c>
      <c r="N62" s="35"/>
      <c r="O62" s="36">
        <f t="shared" si="0"/>
        <v>0</v>
      </c>
      <c r="P62" s="36">
        <f t="shared" si="1"/>
        <v>0</v>
      </c>
      <c r="Q62" s="36">
        <f t="shared" si="2"/>
        <v>0</v>
      </c>
    </row>
    <row r="63" spans="1:17" ht="21" customHeight="1">
      <c r="A63" s="26">
        <v>54</v>
      </c>
      <c r="B63" s="27" t="s">
        <v>236</v>
      </c>
      <c r="C63" s="28" t="s">
        <v>241</v>
      </c>
      <c r="D63" s="37" t="s">
        <v>242</v>
      </c>
      <c r="E63" s="38" t="s">
        <v>243</v>
      </c>
      <c r="F63" s="30" t="s">
        <v>35</v>
      </c>
      <c r="G63" s="39" t="s">
        <v>244</v>
      </c>
      <c r="H63" s="39" t="s">
        <v>37</v>
      </c>
      <c r="I63" s="40">
        <v>8586016690425</v>
      </c>
      <c r="J63" s="39">
        <v>2</v>
      </c>
      <c r="K63" s="33">
        <v>0.35</v>
      </c>
      <c r="L63" s="42">
        <v>0</v>
      </c>
      <c r="M63" s="38" t="s">
        <v>50</v>
      </c>
      <c r="N63" s="35"/>
      <c r="O63" s="36">
        <f t="shared" si="0"/>
        <v>0</v>
      </c>
      <c r="P63" s="36">
        <f t="shared" si="1"/>
        <v>0</v>
      </c>
      <c r="Q63" s="36">
        <f t="shared" si="2"/>
        <v>0</v>
      </c>
    </row>
    <row r="64" spans="1:17" ht="17.25" customHeight="1">
      <c r="A64" s="26">
        <v>55</v>
      </c>
      <c r="B64" s="27" t="s">
        <v>226</v>
      </c>
      <c r="C64" s="28" t="s">
        <v>245</v>
      </c>
      <c r="D64" s="37" t="s">
        <v>246</v>
      </c>
      <c r="E64" s="38" t="s">
        <v>229</v>
      </c>
      <c r="F64" s="30" t="s">
        <v>35</v>
      </c>
      <c r="G64" s="39" t="s">
        <v>247</v>
      </c>
      <c r="H64" s="39" t="s">
        <v>44</v>
      </c>
      <c r="I64" s="40">
        <v>8586016690845</v>
      </c>
      <c r="J64" s="39">
        <v>4</v>
      </c>
      <c r="K64" s="41">
        <v>0.7</v>
      </c>
      <c r="L64" s="42">
        <v>0</v>
      </c>
      <c r="M64" s="38" t="s">
        <v>50</v>
      </c>
      <c r="N64" s="35"/>
      <c r="O64" s="36">
        <f t="shared" si="0"/>
        <v>0</v>
      </c>
      <c r="P64" s="36">
        <f t="shared" si="1"/>
        <v>0</v>
      </c>
      <c r="Q64" s="36">
        <f t="shared" si="2"/>
        <v>0</v>
      </c>
    </row>
    <row r="65" spans="1:17" ht="19.5" customHeight="1">
      <c r="A65" s="26">
        <v>56</v>
      </c>
      <c r="B65" s="27" t="s">
        <v>248</v>
      </c>
      <c r="C65" s="28" t="s">
        <v>249</v>
      </c>
      <c r="D65" s="37" t="s">
        <v>250</v>
      </c>
      <c r="E65" s="38" t="s">
        <v>61</v>
      </c>
      <c r="F65" s="30" t="s">
        <v>35</v>
      </c>
      <c r="G65" s="39" t="s">
        <v>251</v>
      </c>
      <c r="H65" s="39" t="s">
        <v>44</v>
      </c>
      <c r="I65" s="40">
        <v>8586016690432</v>
      </c>
      <c r="J65" s="39">
        <v>2</v>
      </c>
      <c r="K65" s="41">
        <v>0.7</v>
      </c>
      <c r="L65" s="42">
        <v>0</v>
      </c>
      <c r="M65" s="38" t="s">
        <v>50</v>
      </c>
      <c r="N65" s="35"/>
      <c r="O65" s="36">
        <f t="shared" si="0"/>
        <v>0</v>
      </c>
      <c r="P65" s="36">
        <f t="shared" si="1"/>
        <v>0</v>
      </c>
      <c r="Q65" s="36">
        <f t="shared" si="2"/>
        <v>0</v>
      </c>
    </row>
    <row r="66" spans="1:17" ht="19.5" customHeight="1">
      <c r="A66" s="26">
        <v>57</v>
      </c>
      <c r="B66" s="27" t="s">
        <v>252</v>
      </c>
      <c r="C66" s="28" t="s">
        <v>253</v>
      </c>
      <c r="D66" s="37" t="s">
        <v>254</v>
      </c>
      <c r="E66" s="38">
        <v>3.4</v>
      </c>
      <c r="F66" s="30" t="s">
        <v>35</v>
      </c>
      <c r="G66" s="39" t="s">
        <v>255</v>
      </c>
      <c r="H66" s="39" t="s">
        <v>37</v>
      </c>
      <c r="I66" s="40">
        <v>8586016690449</v>
      </c>
      <c r="J66" s="39">
        <v>0.2</v>
      </c>
      <c r="K66" s="33">
        <v>0.35</v>
      </c>
      <c r="L66" s="42">
        <v>0</v>
      </c>
      <c r="M66" s="38" t="s">
        <v>50</v>
      </c>
      <c r="N66" s="35"/>
      <c r="O66" s="36">
        <f t="shared" si="0"/>
        <v>0</v>
      </c>
      <c r="P66" s="36">
        <f t="shared" si="1"/>
        <v>0</v>
      </c>
      <c r="Q66" s="36">
        <f t="shared" si="2"/>
        <v>0</v>
      </c>
    </row>
    <row r="67" spans="1:17" ht="19.5" customHeight="1">
      <c r="A67" s="26">
        <v>58</v>
      </c>
      <c r="B67" s="27" t="s">
        <v>252</v>
      </c>
      <c r="C67" s="28" t="s">
        <v>256</v>
      </c>
      <c r="D67" s="37" t="s">
        <v>257</v>
      </c>
      <c r="E67" s="38">
        <v>3.4</v>
      </c>
      <c r="F67" s="30" t="s">
        <v>35</v>
      </c>
      <c r="G67" s="39" t="s">
        <v>258</v>
      </c>
      <c r="H67" s="39" t="s">
        <v>37</v>
      </c>
      <c r="I67" s="40">
        <v>8586016690456</v>
      </c>
      <c r="J67" s="39">
        <v>0.2</v>
      </c>
      <c r="K67" s="33">
        <v>0.35</v>
      </c>
      <c r="L67" s="42">
        <v>0</v>
      </c>
      <c r="M67" s="38" t="s">
        <v>50</v>
      </c>
      <c r="N67" s="35"/>
      <c r="O67" s="36">
        <f t="shared" si="0"/>
        <v>0</v>
      </c>
      <c r="P67" s="36">
        <f t="shared" si="1"/>
        <v>0</v>
      </c>
      <c r="Q67" s="36">
        <f t="shared" si="2"/>
        <v>0</v>
      </c>
    </row>
    <row r="68" spans="1:17" ht="19.5" customHeight="1">
      <c r="A68" s="26">
        <v>59</v>
      </c>
      <c r="B68" s="148" t="s">
        <v>252</v>
      </c>
      <c r="C68" s="149" t="s">
        <v>259</v>
      </c>
      <c r="D68" s="44" t="s">
        <v>260</v>
      </c>
      <c r="E68" s="38" t="s">
        <v>193</v>
      </c>
      <c r="F68" s="30" t="s">
        <v>35</v>
      </c>
      <c r="G68" s="39" t="s">
        <v>261</v>
      </c>
      <c r="H68" s="40" t="s">
        <v>151</v>
      </c>
      <c r="I68" s="40">
        <v>8586016691095</v>
      </c>
      <c r="J68" s="50">
        <v>0.1</v>
      </c>
      <c r="K68" s="41">
        <v>1.05</v>
      </c>
      <c r="L68" s="42">
        <v>0</v>
      </c>
      <c r="M68" s="38" t="s">
        <v>50</v>
      </c>
      <c r="N68" s="35"/>
      <c r="O68" s="36">
        <f t="shared" si="0"/>
        <v>0</v>
      </c>
      <c r="P68" s="36">
        <f t="shared" si="1"/>
        <v>0</v>
      </c>
      <c r="Q68" s="36">
        <f t="shared" si="2"/>
        <v>0</v>
      </c>
    </row>
    <row r="69" spans="1:17" ht="19.5" customHeight="1">
      <c r="A69" s="26">
        <v>60</v>
      </c>
      <c r="B69" s="27" t="s">
        <v>252</v>
      </c>
      <c r="C69" s="28" t="s">
        <v>262</v>
      </c>
      <c r="D69" s="37" t="s">
        <v>263</v>
      </c>
      <c r="E69" s="38" t="s">
        <v>264</v>
      </c>
      <c r="F69" s="30" t="s">
        <v>35</v>
      </c>
      <c r="G69" s="39" t="s">
        <v>265</v>
      </c>
      <c r="H69" s="39" t="s">
        <v>151</v>
      </c>
      <c r="I69" s="40">
        <v>8586016690470</v>
      </c>
      <c r="J69" s="39">
        <v>0.15</v>
      </c>
      <c r="K69" s="41">
        <v>1.05</v>
      </c>
      <c r="L69" s="42">
        <v>0</v>
      </c>
      <c r="M69" s="38" t="s">
        <v>50</v>
      </c>
      <c r="N69" s="35"/>
      <c r="O69" s="36">
        <f t="shared" si="0"/>
        <v>0</v>
      </c>
      <c r="P69" s="36">
        <f t="shared" si="1"/>
        <v>0</v>
      </c>
      <c r="Q69" s="36">
        <f t="shared" si="2"/>
        <v>0</v>
      </c>
    </row>
    <row r="70" spans="1:17" ht="18.75" customHeight="1">
      <c r="A70" s="26">
        <v>61</v>
      </c>
      <c r="B70" s="27" t="s">
        <v>252</v>
      </c>
      <c r="C70" s="28" t="s">
        <v>266</v>
      </c>
      <c r="D70" s="44" t="s">
        <v>267</v>
      </c>
      <c r="E70" s="38">
        <v>2.3</v>
      </c>
      <c r="F70" s="30" t="s">
        <v>35</v>
      </c>
      <c r="G70" s="39" t="s">
        <v>268</v>
      </c>
      <c r="H70" s="39" t="s">
        <v>44</v>
      </c>
      <c r="I70" s="40">
        <v>8586016690487</v>
      </c>
      <c r="J70" s="39">
        <v>0.2</v>
      </c>
      <c r="K70" s="41">
        <v>0.7</v>
      </c>
      <c r="L70" s="42">
        <v>0</v>
      </c>
      <c r="M70" s="38" t="s">
        <v>50</v>
      </c>
      <c r="N70" s="35"/>
      <c r="O70" s="36">
        <f t="shared" si="0"/>
        <v>0</v>
      </c>
      <c r="P70" s="36">
        <f t="shared" si="1"/>
        <v>0</v>
      </c>
      <c r="Q70" s="36">
        <f t="shared" si="2"/>
        <v>0</v>
      </c>
    </row>
    <row r="71" spans="1:17" ht="19.5" customHeight="1">
      <c r="A71" s="26">
        <v>62</v>
      </c>
      <c r="B71" s="27" t="s">
        <v>252</v>
      </c>
      <c r="C71" s="28" t="s">
        <v>269</v>
      </c>
      <c r="D71" s="37" t="s">
        <v>270</v>
      </c>
      <c r="E71" s="38">
        <v>3</v>
      </c>
      <c r="F71" s="30" t="s">
        <v>35</v>
      </c>
      <c r="G71" s="39" t="s">
        <v>271</v>
      </c>
      <c r="H71" s="39" t="s">
        <v>44</v>
      </c>
      <c r="I71" s="40">
        <v>8586016690494</v>
      </c>
      <c r="J71" s="39">
        <v>0.4</v>
      </c>
      <c r="K71" s="41">
        <v>0.7</v>
      </c>
      <c r="L71" s="42">
        <v>0</v>
      </c>
      <c r="M71" s="38" t="s">
        <v>50</v>
      </c>
      <c r="N71" s="35"/>
      <c r="O71" s="36">
        <f t="shared" si="0"/>
        <v>0</v>
      </c>
      <c r="P71" s="36">
        <f t="shared" si="1"/>
        <v>0</v>
      </c>
      <c r="Q71" s="36">
        <f t="shared" si="2"/>
        <v>0</v>
      </c>
    </row>
    <row r="72" spans="1:17" ht="20.25" customHeight="1">
      <c r="A72" s="26">
        <v>63</v>
      </c>
      <c r="B72" s="27" t="s">
        <v>252</v>
      </c>
      <c r="C72" s="28" t="s">
        <v>272</v>
      </c>
      <c r="D72" s="44" t="s">
        <v>273</v>
      </c>
      <c r="E72" s="38">
        <v>2.3</v>
      </c>
      <c r="F72" s="30" t="s">
        <v>35</v>
      </c>
      <c r="G72" s="39" t="s">
        <v>274</v>
      </c>
      <c r="H72" s="39" t="s">
        <v>151</v>
      </c>
      <c r="I72" s="40">
        <v>8586016690777</v>
      </c>
      <c r="J72" s="39">
        <v>0.1</v>
      </c>
      <c r="K72" s="41">
        <v>1.05</v>
      </c>
      <c r="L72" s="42">
        <v>0</v>
      </c>
      <c r="M72" s="38" t="s">
        <v>50</v>
      </c>
      <c r="N72" s="35"/>
      <c r="O72" s="36">
        <f t="shared" si="0"/>
        <v>0</v>
      </c>
      <c r="P72" s="36">
        <f t="shared" si="1"/>
        <v>0</v>
      </c>
      <c r="Q72" s="36">
        <f t="shared" si="2"/>
        <v>0</v>
      </c>
    </row>
    <row r="73" spans="1:17" ht="19.5" customHeight="1">
      <c r="A73" s="26">
        <v>64</v>
      </c>
      <c r="B73" s="27" t="s">
        <v>275</v>
      </c>
      <c r="C73" s="28" t="s">
        <v>276</v>
      </c>
      <c r="D73" s="37" t="s">
        <v>277</v>
      </c>
      <c r="E73" s="38">
        <v>7.8</v>
      </c>
      <c r="F73" s="30" t="s">
        <v>35</v>
      </c>
      <c r="G73" s="39" t="s">
        <v>278</v>
      </c>
      <c r="H73" s="39" t="s">
        <v>44</v>
      </c>
      <c r="I73" s="40">
        <v>8586016690906</v>
      </c>
      <c r="J73" s="39">
        <v>5</v>
      </c>
      <c r="K73" s="41">
        <v>0.7</v>
      </c>
      <c r="L73" s="42">
        <v>0</v>
      </c>
      <c r="M73" s="38" t="s">
        <v>50</v>
      </c>
      <c r="N73" s="35"/>
      <c r="O73" s="36">
        <f t="shared" si="0"/>
        <v>0</v>
      </c>
      <c r="P73" s="36">
        <f t="shared" si="1"/>
        <v>0</v>
      </c>
      <c r="Q73" s="36">
        <f t="shared" si="2"/>
        <v>0</v>
      </c>
    </row>
    <row r="74" spans="1:17" ht="16.5" customHeight="1">
      <c r="A74" s="26">
        <v>65</v>
      </c>
      <c r="B74" s="27" t="s">
        <v>279</v>
      </c>
      <c r="C74" s="28" t="s">
        <v>280</v>
      </c>
      <c r="D74" s="37" t="s">
        <v>281</v>
      </c>
      <c r="E74" s="38" t="s">
        <v>282</v>
      </c>
      <c r="F74" s="30" t="s">
        <v>35</v>
      </c>
      <c r="G74" s="39" t="s">
        <v>283</v>
      </c>
      <c r="H74" s="39" t="s">
        <v>37</v>
      </c>
      <c r="I74" s="40">
        <v>8586016690500</v>
      </c>
      <c r="J74" s="39">
        <v>4</v>
      </c>
      <c r="K74" s="33">
        <v>0.35</v>
      </c>
      <c r="L74" s="42">
        <v>0</v>
      </c>
      <c r="M74" s="38" t="s">
        <v>50</v>
      </c>
      <c r="N74" s="35"/>
      <c r="O74" s="36">
        <f t="shared" si="0"/>
        <v>0</v>
      </c>
      <c r="P74" s="36">
        <f t="shared" si="1"/>
        <v>0</v>
      </c>
      <c r="Q74" s="36">
        <f t="shared" si="2"/>
        <v>0</v>
      </c>
    </row>
    <row r="75" spans="1:17" ht="19.5" customHeight="1">
      <c r="A75" s="26">
        <v>66</v>
      </c>
      <c r="B75" s="27" t="s">
        <v>279</v>
      </c>
      <c r="C75" s="28" t="s">
        <v>284</v>
      </c>
      <c r="D75" s="37" t="s">
        <v>285</v>
      </c>
      <c r="E75" s="38" t="s">
        <v>286</v>
      </c>
      <c r="F75" s="30" t="s">
        <v>35</v>
      </c>
      <c r="G75" s="39" t="s">
        <v>287</v>
      </c>
      <c r="H75" s="39" t="s">
        <v>37</v>
      </c>
      <c r="I75" s="40">
        <v>8586016690517</v>
      </c>
      <c r="J75" s="39">
        <v>4</v>
      </c>
      <c r="K75" s="33">
        <v>0.35</v>
      </c>
      <c r="L75" s="42">
        <v>0</v>
      </c>
      <c r="M75" s="38" t="s">
        <v>50</v>
      </c>
      <c r="N75" s="35"/>
      <c r="O75" s="36">
        <f aca="true" t="shared" si="3" ref="O75:O113">K75*N75</f>
        <v>0</v>
      </c>
      <c r="P75" s="36">
        <f aca="true" t="shared" si="4" ref="P75:P113">O75*L75</f>
        <v>0</v>
      </c>
      <c r="Q75" s="36">
        <f aca="true" t="shared" si="5" ref="Q75:Q114">O75+P75</f>
        <v>0</v>
      </c>
    </row>
    <row r="76" spans="1:17" ht="19.5" customHeight="1">
      <c r="A76" s="26">
        <v>67</v>
      </c>
      <c r="B76" s="27" t="s">
        <v>279</v>
      </c>
      <c r="C76" s="28" t="s">
        <v>288</v>
      </c>
      <c r="D76" s="37" t="s">
        <v>289</v>
      </c>
      <c r="E76" s="38" t="s">
        <v>290</v>
      </c>
      <c r="F76" s="30" t="s">
        <v>35</v>
      </c>
      <c r="G76" s="39" t="s">
        <v>291</v>
      </c>
      <c r="H76" s="39" t="s">
        <v>44</v>
      </c>
      <c r="I76" s="40">
        <v>8586016690890</v>
      </c>
      <c r="J76" s="39">
        <v>6</v>
      </c>
      <c r="K76" s="41">
        <v>0.7</v>
      </c>
      <c r="L76" s="42">
        <v>0</v>
      </c>
      <c r="M76" s="38" t="s">
        <v>50</v>
      </c>
      <c r="N76" s="35"/>
      <c r="O76" s="36">
        <f t="shared" si="3"/>
        <v>0</v>
      </c>
      <c r="P76" s="36">
        <f t="shared" si="4"/>
        <v>0</v>
      </c>
      <c r="Q76" s="36">
        <f t="shared" si="5"/>
        <v>0</v>
      </c>
    </row>
    <row r="77" spans="1:17" ht="18" customHeight="1">
      <c r="A77" s="26">
        <v>68</v>
      </c>
      <c r="B77" s="27" t="s">
        <v>292</v>
      </c>
      <c r="C77" s="28" t="s">
        <v>293</v>
      </c>
      <c r="D77" s="37" t="s">
        <v>294</v>
      </c>
      <c r="E77" s="51" t="s">
        <v>295</v>
      </c>
      <c r="F77" s="30" t="s">
        <v>35</v>
      </c>
      <c r="G77" s="39" t="s">
        <v>296</v>
      </c>
      <c r="H77" s="39" t="s">
        <v>44</v>
      </c>
      <c r="I77" s="40">
        <v>8586016690524</v>
      </c>
      <c r="J77" s="39">
        <v>3</v>
      </c>
      <c r="K77" s="41">
        <v>0.7</v>
      </c>
      <c r="L77" s="42">
        <v>0</v>
      </c>
      <c r="M77" s="38" t="s">
        <v>50</v>
      </c>
      <c r="N77" s="35"/>
      <c r="O77" s="36">
        <f t="shared" si="3"/>
        <v>0</v>
      </c>
      <c r="P77" s="36">
        <f t="shared" si="4"/>
        <v>0</v>
      </c>
      <c r="Q77" s="36">
        <f t="shared" si="5"/>
        <v>0</v>
      </c>
    </row>
    <row r="78" spans="1:17" ht="18.75" customHeight="1">
      <c r="A78" s="26">
        <v>69</v>
      </c>
      <c r="B78" s="27" t="s">
        <v>297</v>
      </c>
      <c r="C78" s="28" t="s">
        <v>298</v>
      </c>
      <c r="D78" s="37" t="s">
        <v>299</v>
      </c>
      <c r="E78" s="38" t="s">
        <v>210</v>
      </c>
      <c r="F78" s="30" t="s">
        <v>35</v>
      </c>
      <c r="G78" s="39" t="s">
        <v>300</v>
      </c>
      <c r="H78" s="39" t="s">
        <v>37</v>
      </c>
      <c r="I78" s="40">
        <v>8586016690531</v>
      </c>
      <c r="J78" s="39">
        <v>0.6</v>
      </c>
      <c r="K78" s="33">
        <v>0.35</v>
      </c>
      <c r="L78" s="42">
        <v>0</v>
      </c>
      <c r="M78" s="38" t="s">
        <v>50</v>
      </c>
      <c r="N78" s="35"/>
      <c r="O78" s="36">
        <f t="shared" si="3"/>
        <v>0</v>
      </c>
      <c r="P78" s="36">
        <f t="shared" si="4"/>
        <v>0</v>
      </c>
      <c r="Q78" s="36">
        <f t="shared" si="5"/>
        <v>0</v>
      </c>
    </row>
    <row r="79" spans="1:17" ht="19.5" customHeight="1">
      <c r="A79" s="26">
        <v>70</v>
      </c>
      <c r="B79" s="27" t="s">
        <v>297</v>
      </c>
      <c r="C79" s="28" t="s">
        <v>301</v>
      </c>
      <c r="D79" s="37" t="s">
        <v>302</v>
      </c>
      <c r="E79" s="38" t="s">
        <v>61</v>
      </c>
      <c r="F79" s="30" t="s">
        <v>35</v>
      </c>
      <c r="G79" s="39" t="s">
        <v>303</v>
      </c>
      <c r="H79" s="39" t="s">
        <v>37</v>
      </c>
      <c r="I79" s="40">
        <v>8586016690548</v>
      </c>
      <c r="J79" s="39">
        <v>0.5</v>
      </c>
      <c r="K79" s="33">
        <v>0.35</v>
      </c>
      <c r="L79" s="42">
        <v>0</v>
      </c>
      <c r="M79" s="38" t="s">
        <v>50</v>
      </c>
      <c r="N79" s="35"/>
      <c r="O79" s="36">
        <f t="shared" si="3"/>
        <v>0</v>
      </c>
      <c r="P79" s="36">
        <f t="shared" si="4"/>
        <v>0</v>
      </c>
      <c r="Q79" s="36">
        <f t="shared" si="5"/>
        <v>0</v>
      </c>
    </row>
    <row r="80" spans="1:17" ht="19.5" customHeight="1">
      <c r="A80" s="26">
        <v>71</v>
      </c>
      <c r="B80" s="27" t="s">
        <v>297</v>
      </c>
      <c r="C80" s="28" t="s">
        <v>304</v>
      </c>
      <c r="D80" s="37" t="s">
        <v>305</v>
      </c>
      <c r="E80" s="38" t="s">
        <v>306</v>
      </c>
      <c r="F80" s="30" t="s">
        <v>35</v>
      </c>
      <c r="G80" s="39" t="s">
        <v>307</v>
      </c>
      <c r="H80" s="39" t="s">
        <v>44</v>
      </c>
      <c r="I80" s="40">
        <v>8586016690869</v>
      </c>
      <c r="J80" s="39">
        <v>1</v>
      </c>
      <c r="K80" s="41">
        <v>0.7</v>
      </c>
      <c r="L80" s="42">
        <v>0</v>
      </c>
      <c r="M80" s="38" t="s">
        <v>50</v>
      </c>
      <c r="N80" s="35"/>
      <c r="O80" s="36">
        <f t="shared" si="3"/>
        <v>0</v>
      </c>
      <c r="P80" s="36">
        <f t="shared" si="4"/>
        <v>0</v>
      </c>
      <c r="Q80" s="36">
        <f t="shared" si="5"/>
        <v>0</v>
      </c>
    </row>
    <row r="81" spans="1:17" ht="19.5" customHeight="1">
      <c r="A81" s="26">
        <v>72</v>
      </c>
      <c r="B81" s="148" t="s">
        <v>308</v>
      </c>
      <c r="C81" s="149" t="s">
        <v>309</v>
      </c>
      <c r="D81" s="37" t="s">
        <v>310</v>
      </c>
      <c r="E81" s="51" t="s">
        <v>311</v>
      </c>
      <c r="F81" s="30" t="s">
        <v>35</v>
      </c>
      <c r="G81" s="39" t="s">
        <v>312</v>
      </c>
      <c r="H81" s="39" t="s">
        <v>37</v>
      </c>
      <c r="I81" s="40">
        <v>8586016691101</v>
      </c>
      <c r="J81" s="39">
        <v>1</v>
      </c>
      <c r="K81" s="33">
        <v>0.35</v>
      </c>
      <c r="L81" s="42">
        <v>0</v>
      </c>
      <c r="M81" s="38" t="s">
        <v>50</v>
      </c>
      <c r="N81" s="35"/>
      <c r="O81" s="36">
        <f t="shared" si="3"/>
        <v>0</v>
      </c>
      <c r="P81" s="36">
        <f t="shared" si="4"/>
        <v>0</v>
      </c>
      <c r="Q81" s="36">
        <f t="shared" si="5"/>
        <v>0</v>
      </c>
    </row>
    <row r="82" spans="1:23" s="3" customFormat="1" ht="19.5" customHeight="1">
      <c r="A82" s="26">
        <v>73</v>
      </c>
      <c r="B82" s="27" t="s">
        <v>313</v>
      </c>
      <c r="C82" s="28" t="s">
        <v>314</v>
      </c>
      <c r="D82" s="37" t="s">
        <v>315</v>
      </c>
      <c r="E82" s="38" t="s">
        <v>316</v>
      </c>
      <c r="F82" s="38" t="s">
        <v>42</v>
      </c>
      <c r="G82" s="39" t="s">
        <v>317</v>
      </c>
      <c r="H82" s="39" t="s">
        <v>37</v>
      </c>
      <c r="I82" s="40">
        <v>8586016690555</v>
      </c>
      <c r="J82" s="39">
        <v>10</v>
      </c>
      <c r="K82" s="33">
        <v>0.35</v>
      </c>
      <c r="L82" s="42">
        <v>0</v>
      </c>
      <c r="M82" s="38" t="s">
        <v>50</v>
      </c>
      <c r="N82" s="35"/>
      <c r="O82" s="36">
        <f t="shared" si="3"/>
        <v>0</v>
      </c>
      <c r="P82" s="36">
        <f t="shared" si="4"/>
        <v>0</v>
      </c>
      <c r="Q82" s="36">
        <f t="shared" si="5"/>
        <v>0</v>
      </c>
      <c r="S82"/>
      <c r="T82"/>
      <c r="U82"/>
      <c r="V82"/>
      <c r="W82"/>
    </row>
    <row r="83" spans="1:23" s="3" customFormat="1" ht="17.25" customHeight="1">
      <c r="A83" s="26">
        <v>74</v>
      </c>
      <c r="B83" s="27" t="s">
        <v>318</v>
      </c>
      <c r="C83" s="28"/>
      <c r="D83" s="37" t="s">
        <v>319</v>
      </c>
      <c r="E83" s="38" t="s">
        <v>115</v>
      </c>
      <c r="F83" s="38" t="s">
        <v>42</v>
      </c>
      <c r="G83" s="39" t="s">
        <v>320</v>
      </c>
      <c r="H83" s="39" t="s">
        <v>44</v>
      </c>
      <c r="I83" s="40">
        <v>8586016690913</v>
      </c>
      <c r="J83" s="39">
        <v>3</v>
      </c>
      <c r="K83" s="41">
        <v>0.7</v>
      </c>
      <c r="L83" s="42">
        <v>0</v>
      </c>
      <c r="M83" s="38" t="s">
        <v>50</v>
      </c>
      <c r="N83" s="35"/>
      <c r="O83" s="36">
        <f t="shared" si="3"/>
        <v>0</v>
      </c>
      <c r="P83" s="36">
        <f t="shared" si="4"/>
        <v>0</v>
      </c>
      <c r="Q83" s="36">
        <f t="shared" si="5"/>
        <v>0</v>
      </c>
      <c r="S83"/>
      <c r="T83"/>
      <c r="U83"/>
      <c r="V83"/>
      <c r="W83"/>
    </row>
    <row r="84" spans="1:23" s="3" customFormat="1" ht="19.5" customHeight="1">
      <c r="A84" s="26">
        <v>75</v>
      </c>
      <c r="B84" s="27" t="s">
        <v>321</v>
      </c>
      <c r="C84" s="28" t="s">
        <v>322</v>
      </c>
      <c r="D84" s="37" t="s">
        <v>323</v>
      </c>
      <c r="E84" s="38" t="s">
        <v>115</v>
      </c>
      <c r="F84" s="30" t="s">
        <v>35</v>
      </c>
      <c r="G84" s="39" t="s">
        <v>324</v>
      </c>
      <c r="H84" s="39" t="s">
        <v>37</v>
      </c>
      <c r="I84" s="40">
        <v>8586016690562</v>
      </c>
      <c r="J84" s="39">
        <v>2</v>
      </c>
      <c r="K84" s="33">
        <v>0.35</v>
      </c>
      <c r="L84" s="42">
        <v>0</v>
      </c>
      <c r="M84" s="38" t="s">
        <v>50</v>
      </c>
      <c r="N84" s="35"/>
      <c r="O84" s="36">
        <f t="shared" si="3"/>
        <v>0</v>
      </c>
      <c r="P84" s="36">
        <f t="shared" si="4"/>
        <v>0</v>
      </c>
      <c r="Q84" s="36">
        <f t="shared" si="5"/>
        <v>0</v>
      </c>
      <c r="S84"/>
      <c r="T84"/>
      <c r="U84"/>
      <c r="V84"/>
      <c r="W84"/>
    </row>
    <row r="85" spans="1:23" s="3" customFormat="1" ht="19.5" customHeight="1">
      <c r="A85" s="26">
        <v>76</v>
      </c>
      <c r="B85" s="27" t="s">
        <v>321</v>
      </c>
      <c r="C85" s="28" t="s">
        <v>325</v>
      </c>
      <c r="D85" s="37" t="s">
        <v>326</v>
      </c>
      <c r="E85" s="38">
        <v>4.5</v>
      </c>
      <c r="F85" s="30" t="s">
        <v>35</v>
      </c>
      <c r="G85" s="39" t="s">
        <v>327</v>
      </c>
      <c r="H85" s="39" t="s">
        <v>44</v>
      </c>
      <c r="I85" s="40">
        <v>8586016690579</v>
      </c>
      <c r="J85" s="39">
        <v>2.5</v>
      </c>
      <c r="K85" s="41">
        <v>0.7</v>
      </c>
      <c r="L85" s="42">
        <v>0</v>
      </c>
      <c r="M85" s="38" t="s">
        <v>50</v>
      </c>
      <c r="N85" s="35"/>
      <c r="O85" s="36">
        <f t="shared" si="3"/>
        <v>0</v>
      </c>
      <c r="P85" s="36">
        <f t="shared" si="4"/>
        <v>0</v>
      </c>
      <c r="Q85" s="36">
        <f t="shared" si="5"/>
        <v>0</v>
      </c>
      <c r="S85"/>
      <c r="T85"/>
      <c r="U85"/>
      <c r="V85"/>
      <c r="W85"/>
    </row>
    <row r="86" spans="1:23" s="3" customFormat="1" ht="19.5" customHeight="1">
      <c r="A86" s="26">
        <v>77</v>
      </c>
      <c r="B86" s="27" t="s">
        <v>328</v>
      </c>
      <c r="C86" s="28" t="s">
        <v>329</v>
      </c>
      <c r="D86" s="37" t="s">
        <v>330</v>
      </c>
      <c r="E86" s="38">
        <v>4.5</v>
      </c>
      <c r="F86" s="30" t="s">
        <v>35</v>
      </c>
      <c r="G86" s="39" t="s">
        <v>331</v>
      </c>
      <c r="H86" s="39" t="s">
        <v>44</v>
      </c>
      <c r="I86" s="40">
        <v>8586016690586</v>
      </c>
      <c r="J86" s="39">
        <v>4</v>
      </c>
      <c r="K86" s="41">
        <v>0.7</v>
      </c>
      <c r="L86" s="42">
        <v>0</v>
      </c>
      <c r="M86" s="38" t="s">
        <v>50</v>
      </c>
      <c r="N86" s="35"/>
      <c r="O86" s="36">
        <f t="shared" si="3"/>
        <v>0</v>
      </c>
      <c r="P86" s="36">
        <f t="shared" si="4"/>
        <v>0</v>
      </c>
      <c r="Q86" s="36">
        <f t="shared" si="5"/>
        <v>0</v>
      </c>
      <c r="S86"/>
      <c r="T86"/>
      <c r="U86"/>
      <c r="V86"/>
      <c r="W86"/>
    </row>
    <row r="87" spans="1:23" s="3" customFormat="1" ht="19.5" customHeight="1">
      <c r="A87" s="26">
        <v>78</v>
      </c>
      <c r="B87" s="27" t="s">
        <v>332</v>
      </c>
      <c r="C87" s="28" t="s">
        <v>333</v>
      </c>
      <c r="D87" s="37" t="s">
        <v>334</v>
      </c>
      <c r="E87" s="38">
        <v>4.5</v>
      </c>
      <c r="F87" s="30" t="s">
        <v>35</v>
      </c>
      <c r="G87" s="39" t="s">
        <v>335</v>
      </c>
      <c r="H87" s="39" t="s">
        <v>44</v>
      </c>
      <c r="I87" s="40">
        <v>8586016690593</v>
      </c>
      <c r="J87" s="39">
        <v>3.5</v>
      </c>
      <c r="K87" s="41">
        <v>0.7</v>
      </c>
      <c r="L87" s="42">
        <v>0</v>
      </c>
      <c r="M87" s="38" t="s">
        <v>50</v>
      </c>
      <c r="N87" s="35"/>
      <c r="O87" s="36">
        <f t="shared" si="3"/>
        <v>0</v>
      </c>
      <c r="P87" s="36">
        <f t="shared" si="4"/>
        <v>0</v>
      </c>
      <c r="Q87" s="36">
        <f t="shared" si="5"/>
        <v>0</v>
      </c>
      <c r="S87"/>
      <c r="T87"/>
      <c r="U87"/>
      <c r="V87"/>
      <c r="W87"/>
    </row>
    <row r="88" spans="1:23" s="3" customFormat="1" ht="19.5" customHeight="1">
      <c r="A88" s="26">
        <v>79</v>
      </c>
      <c r="B88" s="27" t="s">
        <v>332</v>
      </c>
      <c r="C88" s="28" t="s">
        <v>336</v>
      </c>
      <c r="D88" s="37" t="s">
        <v>337</v>
      </c>
      <c r="E88" s="38">
        <v>4.5</v>
      </c>
      <c r="F88" s="30" t="s">
        <v>35</v>
      </c>
      <c r="G88" s="39" t="s">
        <v>338</v>
      </c>
      <c r="H88" s="39" t="s">
        <v>44</v>
      </c>
      <c r="I88" s="40">
        <v>8586016690609</v>
      </c>
      <c r="J88" s="39">
        <v>2.5</v>
      </c>
      <c r="K88" s="41">
        <v>0.7</v>
      </c>
      <c r="L88" s="42">
        <v>0</v>
      </c>
      <c r="M88" s="38" t="s">
        <v>50</v>
      </c>
      <c r="N88" s="35"/>
      <c r="O88" s="36">
        <f t="shared" si="3"/>
        <v>0</v>
      </c>
      <c r="P88" s="36">
        <f t="shared" si="4"/>
        <v>0</v>
      </c>
      <c r="Q88" s="36">
        <f t="shared" si="5"/>
        <v>0</v>
      </c>
      <c r="S88"/>
      <c r="T88"/>
      <c r="U88"/>
      <c r="V88"/>
      <c r="W88"/>
    </row>
    <row r="89" spans="1:23" s="3" customFormat="1" ht="19.5" customHeight="1">
      <c r="A89" s="26">
        <v>80</v>
      </c>
      <c r="B89" s="27" t="s">
        <v>321</v>
      </c>
      <c r="C89" s="28" t="s">
        <v>339</v>
      </c>
      <c r="D89" s="37" t="s">
        <v>340</v>
      </c>
      <c r="E89" s="38" t="s">
        <v>61</v>
      </c>
      <c r="F89" s="30" t="s">
        <v>35</v>
      </c>
      <c r="G89" s="39" t="s">
        <v>341</v>
      </c>
      <c r="H89" s="39" t="s">
        <v>44</v>
      </c>
      <c r="I89" s="40">
        <v>8586016690876</v>
      </c>
      <c r="J89" s="39">
        <v>2</v>
      </c>
      <c r="K89" s="41">
        <v>0.7</v>
      </c>
      <c r="L89" s="42">
        <v>0</v>
      </c>
      <c r="M89" s="38" t="s">
        <v>50</v>
      </c>
      <c r="N89" s="35"/>
      <c r="O89" s="36">
        <f t="shared" si="3"/>
        <v>0</v>
      </c>
      <c r="P89" s="36">
        <f t="shared" si="4"/>
        <v>0</v>
      </c>
      <c r="Q89" s="36">
        <f t="shared" si="5"/>
        <v>0</v>
      </c>
      <c r="S89"/>
      <c r="T89"/>
      <c r="U89"/>
      <c r="V89"/>
      <c r="W89"/>
    </row>
    <row r="90" spans="1:23" s="3" customFormat="1" ht="19.5" customHeight="1">
      <c r="A90" s="26">
        <v>81</v>
      </c>
      <c r="B90" s="150" t="s">
        <v>585</v>
      </c>
      <c r="C90" s="151" t="s">
        <v>586</v>
      </c>
      <c r="D90" s="37" t="s">
        <v>587</v>
      </c>
      <c r="E90" s="38">
        <v>4.5</v>
      </c>
      <c r="F90" s="30" t="s">
        <v>35</v>
      </c>
      <c r="G90" s="39" t="s">
        <v>588</v>
      </c>
      <c r="H90" s="39" t="s">
        <v>44</v>
      </c>
      <c r="I90" s="40">
        <v>8586016691125</v>
      </c>
      <c r="J90" s="39">
        <v>3</v>
      </c>
      <c r="K90" s="41">
        <v>0.7</v>
      </c>
      <c r="L90" s="42">
        <v>0</v>
      </c>
      <c r="M90" s="38" t="s">
        <v>50</v>
      </c>
      <c r="N90" s="35"/>
      <c r="O90" s="36">
        <f t="shared" si="3"/>
        <v>0</v>
      </c>
      <c r="P90" s="36">
        <f t="shared" si="4"/>
        <v>0</v>
      </c>
      <c r="Q90" s="36">
        <f t="shared" si="5"/>
        <v>0</v>
      </c>
      <c r="S90"/>
      <c r="T90"/>
      <c r="U90"/>
      <c r="V90"/>
      <c r="W90"/>
    </row>
    <row r="91" spans="1:23" s="3" customFormat="1" ht="19.5" customHeight="1">
      <c r="A91" s="26">
        <v>82</v>
      </c>
      <c r="B91" s="27" t="s">
        <v>342</v>
      </c>
      <c r="C91" s="28" t="s">
        <v>343</v>
      </c>
      <c r="D91" s="37" t="s">
        <v>344</v>
      </c>
      <c r="E91" s="38">
        <v>5.6</v>
      </c>
      <c r="F91" s="30" t="s">
        <v>35</v>
      </c>
      <c r="G91" s="39" t="s">
        <v>345</v>
      </c>
      <c r="H91" s="39" t="s">
        <v>151</v>
      </c>
      <c r="I91" s="40">
        <v>8586016690616</v>
      </c>
      <c r="J91" s="39">
        <v>2</v>
      </c>
      <c r="K91" s="41">
        <v>1.05</v>
      </c>
      <c r="L91" s="42">
        <v>0</v>
      </c>
      <c r="M91" s="38" t="s">
        <v>50</v>
      </c>
      <c r="N91" s="35"/>
      <c r="O91" s="36">
        <f t="shared" si="3"/>
        <v>0</v>
      </c>
      <c r="P91" s="36">
        <f t="shared" si="4"/>
        <v>0</v>
      </c>
      <c r="Q91" s="36">
        <f t="shared" si="5"/>
        <v>0</v>
      </c>
      <c r="S91"/>
      <c r="T91"/>
      <c r="U91"/>
      <c r="V91"/>
      <c r="W91"/>
    </row>
    <row r="92" spans="1:23" s="3" customFormat="1" ht="18.75" customHeight="1">
      <c r="A92" s="26">
        <v>83</v>
      </c>
      <c r="B92" s="27" t="s">
        <v>342</v>
      </c>
      <c r="C92" s="28" t="s">
        <v>346</v>
      </c>
      <c r="D92" s="37" t="s">
        <v>347</v>
      </c>
      <c r="E92" s="38" t="s">
        <v>61</v>
      </c>
      <c r="F92" s="30" t="s">
        <v>35</v>
      </c>
      <c r="G92" s="39" t="s">
        <v>348</v>
      </c>
      <c r="H92" s="39" t="s">
        <v>151</v>
      </c>
      <c r="I92" s="40">
        <v>8586016690623</v>
      </c>
      <c r="J92" s="39">
        <v>1.2</v>
      </c>
      <c r="K92" s="41">
        <v>1.05</v>
      </c>
      <c r="L92" s="42">
        <v>0</v>
      </c>
      <c r="M92" s="38" t="s">
        <v>50</v>
      </c>
      <c r="N92" s="35"/>
      <c r="O92" s="36">
        <f t="shared" si="3"/>
        <v>0</v>
      </c>
      <c r="P92" s="36">
        <f t="shared" si="4"/>
        <v>0</v>
      </c>
      <c r="Q92" s="36">
        <f t="shared" si="5"/>
        <v>0</v>
      </c>
      <c r="S92"/>
      <c r="T92"/>
      <c r="U92"/>
      <c r="V92"/>
      <c r="W92"/>
    </row>
    <row r="93" spans="1:23" s="3" customFormat="1" ht="19.5" customHeight="1">
      <c r="A93" s="26">
        <v>84</v>
      </c>
      <c r="B93" s="27" t="s">
        <v>342</v>
      </c>
      <c r="C93" s="28" t="s">
        <v>349</v>
      </c>
      <c r="D93" s="37" t="s">
        <v>347</v>
      </c>
      <c r="E93" s="38">
        <v>5.6</v>
      </c>
      <c r="F93" s="30" t="s">
        <v>35</v>
      </c>
      <c r="G93" s="39" t="s">
        <v>350</v>
      </c>
      <c r="H93" s="39" t="s">
        <v>151</v>
      </c>
      <c r="I93" s="40">
        <v>8586016690630</v>
      </c>
      <c r="J93" s="39">
        <v>1.2</v>
      </c>
      <c r="K93" s="41">
        <v>1.05</v>
      </c>
      <c r="L93" s="42">
        <v>0</v>
      </c>
      <c r="M93" s="38" t="s">
        <v>50</v>
      </c>
      <c r="N93" s="35"/>
      <c r="O93" s="36">
        <f t="shared" si="3"/>
        <v>0</v>
      </c>
      <c r="P93" s="36">
        <f t="shared" si="4"/>
        <v>0</v>
      </c>
      <c r="Q93" s="36">
        <f t="shared" si="5"/>
        <v>0</v>
      </c>
      <c r="S93"/>
      <c r="T93"/>
      <c r="U93"/>
      <c r="V93"/>
      <c r="W93"/>
    </row>
    <row r="94" spans="1:23" s="3" customFormat="1" ht="19.5" customHeight="1">
      <c r="A94" s="26">
        <v>85</v>
      </c>
      <c r="B94" s="27" t="s">
        <v>342</v>
      </c>
      <c r="C94" s="28" t="s">
        <v>351</v>
      </c>
      <c r="D94" s="37" t="s">
        <v>352</v>
      </c>
      <c r="E94" s="38" t="s">
        <v>145</v>
      </c>
      <c r="F94" s="30" t="s">
        <v>35</v>
      </c>
      <c r="G94" s="39" t="s">
        <v>353</v>
      </c>
      <c r="H94" s="39" t="s">
        <v>151</v>
      </c>
      <c r="I94" s="40">
        <v>8586016690647</v>
      </c>
      <c r="J94" s="39">
        <v>1</v>
      </c>
      <c r="K94" s="41">
        <v>1.05</v>
      </c>
      <c r="L94" s="42">
        <v>0</v>
      </c>
      <c r="M94" s="38" t="s">
        <v>50</v>
      </c>
      <c r="N94" s="35"/>
      <c r="O94" s="36">
        <f t="shared" si="3"/>
        <v>0</v>
      </c>
      <c r="P94" s="36">
        <f t="shared" si="4"/>
        <v>0</v>
      </c>
      <c r="Q94" s="36">
        <f t="shared" si="5"/>
        <v>0</v>
      </c>
      <c r="S94"/>
      <c r="T94"/>
      <c r="U94"/>
      <c r="V94"/>
      <c r="W94"/>
    </row>
    <row r="95" spans="1:23" s="3" customFormat="1" ht="18.75" customHeight="1">
      <c r="A95" s="26">
        <v>86</v>
      </c>
      <c r="B95" s="27" t="s">
        <v>354</v>
      </c>
      <c r="C95" s="28" t="s">
        <v>355</v>
      </c>
      <c r="D95" s="37" t="s">
        <v>356</v>
      </c>
      <c r="E95" s="38" t="s">
        <v>145</v>
      </c>
      <c r="F95" s="30" t="s">
        <v>35</v>
      </c>
      <c r="G95" s="39" t="s">
        <v>357</v>
      </c>
      <c r="H95" s="39" t="s">
        <v>151</v>
      </c>
      <c r="I95" s="40">
        <v>8586016690654</v>
      </c>
      <c r="J95" s="39">
        <v>1.2</v>
      </c>
      <c r="K95" s="41">
        <v>1.05</v>
      </c>
      <c r="L95" s="42">
        <v>0</v>
      </c>
      <c r="M95" s="38" t="s">
        <v>50</v>
      </c>
      <c r="N95" s="35"/>
      <c r="O95" s="36">
        <f t="shared" si="3"/>
        <v>0</v>
      </c>
      <c r="P95" s="36">
        <f t="shared" si="4"/>
        <v>0</v>
      </c>
      <c r="Q95" s="36">
        <f t="shared" si="5"/>
        <v>0</v>
      </c>
      <c r="S95"/>
      <c r="T95"/>
      <c r="U95"/>
      <c r="V95"/>
      <c r="W95"/>
    </row>
    <row r="96" spans="1:23" s="3" customFormat="1" ht="18.75" customHeight="1">
      <c r="A96" s="26">
        <v>87</v>
      </c>
      <c r="B96" s="27" t="s">
        <v>354</v>
      </c>
      <c r="C96" s="28" t="s">
        <v>358</v>
      </c>
      <c r="D96" s="37" t="s">
        <v>359</v>
      </c>
      <c r="E96" s="38" t="s">
        <v>360</v>
      </c>
      <c r="F96" s="30" t="s">
        <v>35</v>
      </c>
      <c r="G96" s="39" t="s">
        <v>361</v>
      </c>
      <c r="H96" s="39" t="s">
        <v>151</v>
      </c>
      <c r="I96" s="40">
        <v>8586016690920</v>
      </c>
      <c r="J96" s="39">
        <v>0.25</v>
      </c>
      <c r="K96" s="41">
        <v>1.05</v>
      </c>
      <c r="L96" s="42">
        <v>0</v>
      </c>
      <c r="M96" s="38" t="s">
        <v>50</v>
      </c>
      <c r="N96" s="35"/>
      <c r="O96" s="36">
        <f t="shared" si="3"/>
        <v>0</v>
      </c>
      <c r="P96" s="36">
        <f t="shared" si="4"/>
        <v>0</v>
      </c>
      <c r="Q96" s="36">
        <f t="shared" si="5"/>
        <v>0</v>
      </c>
      <c r="S96"/>
      <c r="T96"/>
      <c r="U96"/>
      <c r="V96"/>
      <c r="W96"/>
    </row>
    <row r="97" spans="1:23" s="3" customFormat="1" ht="18.75" customHeight="1">
      <c r="A97" s="26">
        <v>88</v>
      </c>
      <c r="B97" s="27" t="s">
        <v>342</v>
      </c>
      <c r="C97" s="28" t="s">
        <v>362</v>
      </c>
      <c r="D97" s="37" t="s">
        <v>363</v>
      </c>
      <c r="E97" s="38" t="s">
        <v>145</v>
      </c>
      <c r="F97" s="30" t="s">
        <v>35</v>
      </c>
      <c r="G97" s="39" t="s">
        <v>364</v>
      </c>
      <c r="H97" s="39" t="s">
        <v>44</v>
      </c>
      <c r="I97" s="40">
        <v>8586016691002</v>
      </c>
      <c r="J97" s="39">
        <v>2</v>
      </c>
      <c r="K97" s="41">
        <v>0.7</v>
      </c>
      <c r="L97" s="42">
        <v>0</v>
      </c>
      <c r="M97" s="38" t="s">
        <v>50</v>
      </c>
      <c r="N97" s="35"/>
      <c r="O97" s="36">
        <f t="shared" si="3"/>
        <v>0</v>
      </c>
      <c r="P97" s="36">
        <f t="shared" si="4"/>
        <v>0</v>
      </c>
      <c r="Q97" s="36">
        <f t="shared" si="5"/>
        <v>0</v>
      </c>
      <c r="S97"/>
      <c r="T97"/>
      <c r="U97"/>
      <c r="V97"/>
      <c r="W97"/>
    </row>
    <row r="98" spans="1:23" s="3" customFormat="1" ht="16.5" customHeight="1">
      <c r="A98" s="26">
        <v>89</v>
      </c>
      <c r="B98" s="27" t="s">
        <v>365</v>
      </c>
      <c r="C98" s="28" t="s">
        <v>366</v>
      </c>
      <c r="D98" s="37" t="s">
        <v>367</v>
      </c>
      <c r="E98" s="38" t="s">
        <v>368</v>
      </c>
      <c r="F98" s="30" t="s">
        <v>35</v>
      </c>
      <c r="G98" s="39" t="s">
        <v>369</v>
      </c>
      <c r="H98" s="39" t="s">
        <v>44</v>
      </c>
      <c r="I98" s="40">
        <v>8586016690944</v>
      </c>
      <c r="J98" s="39">
        <v>3</v>
      </c>
      <c r="K98" s="41">
        <v>0.7</v>
      </c>
      <c r="L98" s="42">
        <v>0</v>
      </c>
      <c r="M98" s="38" t="s">
        <v>50</v>
      </c>
      <c r="N98" s="35"/>
      <c r="O98" s="36">
        <f t="shared" si="3"/>
        <v>0</v>
      </c>
      <c r="P98" s="36">
        <f t="shared" si="4"/>
        <v>0</v>
      </c>
      <c r="Q98" s="36">
        <f t="shared" si="5"/>
        <v>0</v>
      </c>
      <c r="S98"/>
      <c r="T98"/>
      <c r="U98"/>
      <c r="V98"/>
      <c r="W98"/>
    </row>
    <row r="99" spans="1:23" s="3" customFormat="1" ht="19.5" customHeight="1">
      <c r="A99" s="26">
        <v>90</v>
      </c>
      <c r="B99" s="27" t="s">
        <v>370</v>
      </c>
      <c r="C99" s="28" t="s">
        <v>371</v>
      </c>
      <c r="D99" s="37" t="s">
        <v>372</v>
      </c>
      <c r="E99" s="38" t="s">
        <v>373</v>
      </c>
      <c r="F99" s="30" t="s">
        <v>35</v>
      </c>
      <c r="G99" s="39" t="s">
        <v>374</v>
      </c>
      <c r="H99" s="39" t="s">
        <v>44</v>
      </c>
      <c r="I99" s="40">
        <v>8586016690951</v>
      </c>
      <c r="J99" s="39">
        <v>5</v>
      </c>
      <c r="K99" s="41">
        <v>0.7</v>
      </c>
      <c r="L99" s="42">
        <v>0</v>
      </c>
      <c r="M99" s="38" t="s">
        <v>50</v>
      </c>
      <c r="N99" s="35"/>
      <c r="O99" s="36">
        <f t="shared" si="3"/>
        <v>0</v>
      </c>
      <c r="P99" s="36">
        <f t="shared" si="4"/>
        <v>0</v>
      </c>
      <c r="Q99" s="36">
        <f t="shared" si="5"/>
        <v>0</v>
      </c>
      <c r="S99"/>
      <c r="T99"/>
      <c r="U99"/>
      <c r="V99"/>
      <c r="W99"/>
    </row>
    <row r="100" spans="1:23" s="3" customFormat="1" ht="19.5" customHeight="1">
      <c r="A100" s="26">
        <v>91</v>
      </c>
      <c r="B100" s="27" t="s">
        <v>375</v>
      </c>
      <c r="C100" s="28" t="s">
        <v>376</v>
      </c>
      <c r="D100" s="37" t="s">
        <v>377</v>
      </c>
      <c r="E100" s="38" t="s">
        <v>193</v>
      </c>
      <c r="F100" s="30" t="s">
        <v>35</v>
      </c>
      <c r="G100" s="39" t="s">
        <v>378</v>
      </c>
      <c r="H100" s="39" t="s">
        <v>37</v>
      </c>
      <c r="I100" s="40">
        <v>8586016690999</v>
      </c>
      <c r="J100" s="39">
        <v>0.5</v>
      </c>
      <c r="K100" s="33">
        <v>0.35</v>
      </c>
      <c r="L100" s="42">
        <v>0</v>
      </c>
      <c r="M100" s="38" t="s">
        <v>50</v>
      </c>
      <c r="N100" s="35"/>
      <c r="O100" s="36">
        <f t="shared" si="3"/>
        <v>0</v>
      </c>
      <c r="P100" s="36">
        <f t="shared" si="4"/>
        <v>0</v>
      </c>
      <c r="Q100" s="36">
        <f t="shared" si="5"/>
        <v>0</v>
      </c>
      <c r="S100"/>
      <c r="T100"/>
      <c r="U100"/>
      <c r="V100"/>
      <c r="W100"/>
    </row>
    <row r="101" spans="1:23" s="3" customFormat="1" ht="18.75" customHeight="1" thickBot="1">
      <c r="A101" s="26">
        <v>92</v>
      </c>
      <c r="B101" s="53" t="s">
        <v>379</v>
      </c>
      <c r="C101" s="54" t="s">
        <v>380</v>
      </c>
      <c r="D101" s="55" t="s">
        <v>381</v>
      </c>
      <c r="E101" s="56" t="s">
        <v>295</v>
      </c>
      <c r="F101" s="57" t="s">
        <v>35</v>
      </c>
      <c r="G101" s="58" t="s">
        <v>382</v>
      </c>
      <c r="H101" s="58" t="s">
        <v>37</v>
      </c>
      <c r="I101" s="59">
        <v>8586016690661</v>
      </c>
      <c r="J101" s="58">
        <v>5</v>
      </c>
      <c r="K101" s="60">
        <v>0.35</v>
      </c>
      <c r="L101" s="61">
        <v>0</v>
      </c>
      <c r="M101" s="57" t="s">
        <v>383</v>
      </c>
      <c r="N101" s="35"/>
      <c r="O101" s="52">
        <f t="shared" si="3"/>
        <v>0</v>
      </c>
      <c r="P101" s="52">
        <f t="shared" si="4"/>
        <v>0</v>
      </c>
      <c r="Q101" s="52">
        <f t="shared" si="5"/>
        <v>0</v>
      </c>
      <c r="S101"/>
      <c r="T101"/>
      <c r="U101"/>
      <c r="V101"/>
      <c r="W101"/>
    </row>
    <row r="102" spans="1:23" s="3" customFormat="1" ht="19.5" customHeight="1" thickTop="1">
      <c r="A102" s="26">
        <v>93</v>
      </c>
      <c r="B102" s="62" t="s">
        <v>384</v>
      </c>
      <c r="C102" s="63" t="s">
        <v>385</v>
      </c>
      <c r="D102" s="29" t="s">
        <v>386</v>
      </c>
      <c r="E102" s="30" t="s">
        <v>57</v>
      </c>
      <c r="F102" s="30" t="s">
        <v>35</v>
      </c>
      <c r="G102" s="31" t="s">
        <v>387</v>
      </c>
      <c r="H102" s="31" t="s">
        <v>37</v>
      </c>
      <c r="I102" s="32">
        <v>8586016690678</v>
      </c>
      <c r="J102" s="31">
        <v>1</v>
      </c>
      <c r="K102" s="33">
        <v>0.35</v>
      </c>
      <c r="L102" s="34">
        <v>0</v>
      </c>
      <c r="M102" s="30" t="s">
        <v>383</v>
      </c>
      <c r="N102" s="35"/>
      <c r="O102" s="26">
        <f t="shared" si="3"/>
        <v>0</v>
      </c>
      <c r="P102" s="26">
        <f t="shared" si="4"/>
        <v>0</v>
      </c>
      <c r="Q102" s="26">
        <f t="shared" si="5"/>
        <v>0</v>
      </c>
      <c r="S102"/>
      <c r="T102"/>
      <c r="U102"/>
      <c r="V102"/>
      <c r="W102"/>
    </row>
    <row r="103" spans="1:23" s="3" customFormat="1" ht="19.5" customHeight="1">
      <c r="A103" s="26">
        <v>94</v>
      </c>
      <c r="B103" s="27" t="s">
        <v>388</v>
      </c>
      <c r="C103" s="28"/>
      <c r="D103" s="37" t="s">
        <v>389</v>
      </c>
      <c r="E103" s="38" t="s">
        <v>140</v>
      </c>
      <c r="F103" s="30" t="s">
        <v>35</v>
      </c>
      <c r="G103" s="39" t="s">
        <v>390</v>
      </c>
      <c r="H103" s="39" t="s">
        <v>37</v>
      </c>
      <c r="I103" s="40">
        <v>8586016690685</v>
      </c>
      <c r="J103" s="39">
        <v>0.2</v>
      </c>
      <c r="K103" s="33">
        <v>0.35</v>
      </c>
      <c r="L103" s="42">
        <v>0</v>
      </c>
      <c r="M103" s="38" t="s">
        <v>383</v>
      </c>
      <c r="N103" s="35"/>
      <c r="O103" s="36">
        <f t="shared" si="3"/>
        <v>0</v>
      </c>
      <c r="P103" s="36">
        <f t="shared" si="4"/>
        <v>0</v>
      </c>
      <c r="Q103" s="36">
        <f t="shared" si="5"/>
        <v>0</v>
      </c>
      <c r="S103"/>
      <c r="T103"/>
      <c r="U103"/>
      <c r="V103"/>
      <c r="W103"/>
    </row>
    <row r="104" spans="1:23" s="3" customFormat="1" ht="19.5" customHeight="1">
      <c r="A104" s="26">
        <v>95</v>
      </c>
      <c r="B104" s="27" t="s">
        <v>391</v>
      </c>
      <c r="C104" s="28"/>
      <c r="D104" s="37" t="s">
        <v>392</v>
      </c>
      <c r="E104" s="38" t="s">
        <v>393</v>
      </c>
      <c r="F104" s="30" t="s">
        <v>35</v>
      </c>
      <c r="G104" s="39" t="s">
        <v>394</v>
      </c>
      <c r="H104" s="39" t="s">
        <v>44</v>
      </c>
      <c r="I104" s="40">
        <v>8586016690692</v>
      </c>
      <c r="J104" s="39">
        <v>0.8</v>
      </c>
      <c r="K104" s="41">
        <v>0.7</v>
      </c>
      <c r="L104" s="42">
        <v>0</v>
      </c>
      <c r="M104" s="38" t="s">
        <v>383</v>
      </c>
      <c r="N104" s="35"/>
      <c r="O104" s="36">
        <f t="shared" si="3"/>
        <v>0</v>
      </c>
      <c r="P104" s="36">
        <f t="shared" si="4"/>
        <v>0</v>
      </c>
      <c r="Q104" s="36">
        <f t="shared" si="5"/>
        <v>0</v>
      </c>
      <c r="S104"/>
      <c r="T104"/>
      <c r="U104"/>
      <c r="V104"/>
      <c r="W104"/>
    </row>
    <row r="105" spans="1:23" s="3" customFormat="1" ht="21.75" customHeight="1">
      <c r="A105" s="26">
        <v>96</v>
      </c>
      <c r="B105" s="27" t="s">
        <v>395</v>
      </c>
      <c r="C105" s="28" t="s">
        <v>396</v>
      </c>
      <c r="D105" s="37" t="s">
        <v>397</v>
      </c>
      <c r="E105" s="38" t="s">
        <v>115</v>
      </c>
      <c r="F105" s="30" t="s">
        <v>35</v>
      </c>
      <c r="G105" s="39" t="s">
        <v>398</v>
      </c>
      <c r="H105" s="39" t="s">
        <v>37</v>
      </c>
      <c r="I105" s="40">
        <v>8586016690708</v>
      </c>
      <c r="J105" s="39">
        <v>0.3</v>
      </c>
      <c r="K105" s="33">
        <v>0.35</v>
      </c>
      <c r="L105" s="42">
        <v>0</v>
      </c>
      <c r="M105" s="38" t="s">
        <v>383</v>
      </c>
      <c r="N105" s="35"/>
      <c r="O105" s="36">
        <f t="shared" si="3"/>
        <v>0</v>
      </c>
      <c r="P105" s="36">
        <f t="shared" si="4"/>
        <v>0</v>
      </c>
      <c r="Q105" s="36">
        <f t="shared" si="5"/>
        <v>0</v>
      </c>
      <c r="S105"/>
      <c r="T105"/>
      <c r="U105"/>
      <c r="V105"/>
      <c r="W105"/>
    </row>
    <row r="106" spans="1:23" s="3" customFormat="1" ht="19.5" customHeight="1">
      <c r="A106" s="26">
        <v>97</v>
      </c>
      <c r="B106" s="27" t="s">
        <v>399</v>
      </c>
      <c r="C106" s="28"/>
      <c r="D106" s="37" t="s">
        <v>400</v>
      </c>
      <c r="E106" s="38" t="s">
        <v>140</v>
      </c>
      <c r="F106" s="30" t="s">
        <v>35</v>
      </c>
      <c r="G106" s="39" t="s">
        <v>401</v>
      </c>
      <c r="H106" s="39" t="s">
        <v>44</v>
      </c>
      <c r="I106" s="40">
        <v>8586016690715</v>
      </c>
      <c r="J106" s="39">
        <v>0.15</v>
      </c>
      <c r="K106" s="41">
        <v>0.7</v>
      </c>
      <c r="L106" s="42">
        <v>0</v>
      </c>
      <c r="M106" s="38" t="s">
        <v>383</v>
      </c>
      <c r="N106" s="35"/>
      <c r="O106" s="36">
        <f t="shared" si="3"/>
        <v>0</v>
      </c>
      <c r="P106" s="36">
        <f t="shared" si="4"/>
        <v>0</v>
      </c>
      <c r="Q106" s="36">
        <f t="shared" si="5"/>
        <v>0</v>
      </c>
      <c r="S106"/>
      <c r="T106"/>
      <c r="U106"/>
      <c r="V106"/>
      <c r="W106"/>
    </row>
    <row r="107" spans="1:23" s="3" customFormat="1" ht="19.5" customHeight="1">
      <c r="A107" s="26">
        <v>98</v>
      </c>
      <c r="B107" s="27" t="s">
        <v>402</v>
      </c>
      <c r="C107" s="28" t="s">
        <v>403</v>
      </c>
      <c r="D107" s="37" t="s">
        <v>404</v>
      </c>
      <c r="E107" s="38" t="s">
        <v>140</v>
      </c>
      <c r="F107" s="30" t="s">
        <v>35</v>
      </c>
      <c r="G107" s="39" t="s">
        <v>405</v>
      </c>
      <c r="H107" s="39" t="s">
        <v>37</v>
      </c>
      <c r="I107" s="40">
        <v>8586016690722</v>
      </c>
      <c r="J107" s="39">
        <v>0.3</v>
      </c>
      <c r="K107" s="33">
        <v>0.35</v>
      </c>
      <c r="L107" s="42">
        <v>0</v>
      </c>
      <c r="M107" s="38" t="s">
        <v>383</v>
      </c>
      <c r="N107" s="35"/>
      <c r="O107" s="36">
        <f t="shared" si="3"/>
        <v>0</v>
      </c>
      <c r="P107" s="36">
        <f t="shared" si="4"/>
        <v>0</v>
      </c>
      <c r="Q107" s="36">
        <f t="shared" si="5"/>
        <v>0</v>
      </c>
      <c r="S107"/>
      <c r="T107"/>
      <c r="U107"/>
      <c r="V107"/>
      <c r="W107"/>
    </row>
    <row r="108" spans="1:23" s="3" customFormat="1" ht="22.5" customHeight="1">
      <c r="A108" s="26">
        <v>99</v>
      </c>
      <c r="B108" s="27" t="s">
        <v>406</v>
      </c>
      <c r="C108" s="28"/>
      <c r="D108" s="37" t="s">
        <v>407</v>
      </c>
      <c r="E108" s="38" t="s">
        <v>61</v>
      </c>
      <c r="F108" s="30" t="s">
        <v>35</v>
      </c>
      <c r="G108" s="39" t="s">
        <v>408</v>
      </c>
      <c r="H108" s="39" t="s">
        <v>44</v>
      </c>
      <c r="I108" s="40">
        <v>8586016690739</v>
      </c>
      <c r="J108" s="39">
        <v>0.1</v>
      </c>
      <c r="K108" s="41">
        <v>0.7</v>
      </c>
      <c r="L108" s="42">
        <v>0</v>
      </c>
      <c r="M108" s="38" t="s">
        <v>383</v>
      </c>
      <c r="N108" s="35"/>
      <c r="O108" s="36">
        <f t="shared" si="3"/>
        <v>0</v>
      </c>
      <c r="P108" s="36">
        <f t="shared" si="4"/>
        <v>0</v>
      </c>
      <c r="Q108" s="36">
        <f t="shared" si="5"/>
        <v>0</v>
      </c>
      <c r="S108"/>
      <c r="T108"/>
      <c r="U108"/>
      <c r="V108"/>
      <c r="W108"/>
    </row>
    <row r="109" spans="1:23" s="3" customFormat="1" ht="19.5" customHeight="1">
      <c r="A109" s="26">
        <v>100</v>
      </c>
      <c r="B109" s="27" t="s">
        <v>409</v>
      </c>
      <c r="C109" s="28"/>
      <c r="D109" s="37" t="s">
        <v>410</v>
      </c>
      <c r="E109" s="38" t="s">
        <v>61</v>
      </c>
      <c r="F109" s="30" t="s">
        <v>35</v>
      </c>
      <c r="G109" s="39" t="s">
        <v>411</v>
      </c>
      <c r="H109" s="39" t="s">
        <v>44</v>
      </c>
      <c r="I109" s="40">
        <v>8586016690746</v>
      </c>
      <c r="J109" s="39">
        <v>1</v>
      </c>
      <c r="K109" s="41">
        <v>0.7</v>
      </c>
      <c r="L109" s="42">
        <v>0</v>
      </c>
      <c r="M109" s="38" t="s">
        <v>383</v>
      </c>
      <c r="N109" s="35"/>
      <c r="O109" s="36">
        <f t="shared" si="3"/>
        <v>0</v>
      </c>
      <c r="P109" s="36">
        <f t="shared" si="4"/>
        <v>0</v>
      </c>
      <c r="Q109" s="36">
        <f t="shared" si="5"/>
        <v>0</v>
      </c>
      <c r="S109"/>
      <c r="T109"/>
      <c r="U109"/>
      <c r="V109"/>
      <c r="W109"/>
    </row>
    <row r="110" spans="1:23" s="3" customFormat="1" ht="20.25" customHeight="1" thickBot="1">
      <c r="A110" s="26">
        <v>101</v>
      </c>
      <c r="B110" s="53" t="s">
        <v>412</v>
      </c>
      <c r="C110" s="54"/>
      <c r="D110" s="55" t="s">
        <v>413</v>
      </c>
      <c r="E110" s="57" t="s">
        <v>414</v>
      </c>
      <c r="F110" s="57" t="s">
        <v>35</v>
      </c>
      <c r="G110" s="58" t="s">
        <v>415</v>
      </c>
      <c r="H110" s="58" t="s">
        <v>44</v>
      </c>
      <c r="I110" s="59">
        <v>8586016690937</v>
      </c>
      <c r="J110" s="58">
        <v>0.5</v>
      </c>
      <c r="K110" s="60">
        <v>0.7</v>
      </c>
      <c r="L110" s="61">
        <v>0</v>
      </c>
      <c r="M110" s="64" t="s">
        <v>383</v>
      </c>
      <c r="N110" s="35"/>
      <c r="O110" s="65">
        <f t="shared" si="3"/>
        <v>0</v>
      </c>
      <c r="P110" s="52">
        <f t="shared" si="4"/>
        <v>0</v>
      </c>
      <c r="Q110" s="52">
        <f t="shared" si="5"/>
        <v>0</v>
      </c>
      <c r="S110"/>
      <c r="T110"/>
      <c r="U110"/>
      <c r="V110"/>
      <c r="W110"/>
    </row>
    <row r="111" spans="1:23" s="3" customFormat="1" ht="19.5" customHeight="1" thickTop="1">
      <c r="A111" s="26">
        <v>102</v>
      </c>
      <c r="B111" s="62" t="s">
        <v>416</v>
      </c>
      <c r="C111" s="63" t="s">
        <v>417</v>
      </c>
      <c r="D111" s="29" t="s">
        <v>418</v>
      </c>
      <c r="E111" s="30" t="s">
        <v>61</v>
      </c>
      <c r="F111" s="30" t="s">
        <v>35</v>
      </c>
      <c r="G111" s="31" t="s">
        <v>419</v>
      </c>
      <c r="H111" s="31" t="s">
        <v>37</v>
      </c>
      <c r="I111" s="32">
        <v>8586016690753</v>
      </c>
      <c r="J111" s="31">
        <v>1</v>
      </c>
      <c r="K111" s="33">
        <v>0.35</v>
      </c>
      <c r="L111" s="34">
        <v>0</v>
      </c>
      <c r="M111" s="30" t="s">
        <v>420</v>
      </c>
      <c r="N111" s="35"/>
      <c r="O111" s="26">
        <f t="shared" si="3"/>
        <v>0</v>
      </c>
      <c r="P111" s="26">
        <f t="shared" si="4"/>
        <v>0</v>
      </c>
      <c r="Q111" s="26">
        <f t="shared" si="5"/>
        <v>0</v>
      </c>
      <c r="S111"/>
      <c r="T111"/>
      <c r="U111"/>
      <c r="V111"/>
      <c r="W111"/>
    </row>
    <row r="112" spans="1:23" s="3" customFormat="1" ht="19.5" customHeight="1">
      <c r="A112" s="26">
        <v>103</v>
      </c>
      <c r="B112" s="27" t="s">
        <v>421</v>
      </c>
      <c r="C112" s="28" t="s">
        <v>422</v>
      </c>
      <c r="D112" s="37" t="s">
        <v>423</v>
      </c>
      <c r="E112" s="38">
        <v>4.5</v>
      </c>
      <c r="F112" s="30" t="s">
        <v>35</v>
      </c>
      <c r="G112" s="39" t="s">
        <v>424</v>
      </c>
      <c r="H112" s="39" t="s">
        <v>44</v>
      </c>
      <c r="I112" s="40">
        <v>8586016690760</v>
      </c>
      <c r="J112" s="39">
        <v>1</v>
      </c>
      <c r="K112" s="41">
        <v>0.7</v>
      </c>
      <c r="L112" s="42">
        <v>0</v>
      </c>
      <c r="M112" s="38" t="s">
        <v>50</v>
      </c>
      <c r="N112" s="35"/>
      <c r="O112" s="36">
        <f t="shared" si="3"/>
        <v>0</v>
      </c>
      <c r="P112" s="36">
        <f t="shared" si="4"/>
        <v>0</v>
      </c>
      <c r="Q112" s="36">
        <f t="shared" si="5"/>
        <v>0</v>
      </c>
      <c r="S112"/>
      <c r="T112"/>
      <c r="U112"/>
      <c r="V112"/>
      <c r="W112"/>
    </row>
    <row r="113" spans="1:23" s="3" customFormat="1" ht="19.5" customHeight="1">
      <c r="A113" s="26">
        <v>104</v>
      </c>
      <c r="B113" s="27" t="s">
        <v>425</v>
      </c>
      <c r="C113" s="28" t="s">
        <v>426</v>
      </c>
      <c r="D113" s="37" t="s">
        <v>427</v>
      </c>
      <c r="E113" s="51" t="s">
        <v>115</v>
      </c>
      <c r="F113" s="30" t="s">
        <v>35</v>
      </c>
      <c r="G113" s="39" t="s">
        <v>428</v>
      </c>
      <c r="H113" s="39" t="s">
        <v>44</v>
      </c>
      <c r="I113" s="40">
        <v>8586016691040</v>
      </c>
      <c r="J113" s="39">
        <v>3</v>
      </c>
      <c r="K113" s="41">
        <v>0.7</v>
      </c>
      <c r="L113" s="42">
        <v>0</v>
      </c>
      <c r="M113" s="38" t="s">
        <v>50</v>
      </c>
      <c r="N113" s="35"/>
      <c r="O113" s="36">
        <f t="shared" si="3"/>
        <v>0</v>
      </c>
      <c r="P113" s="36">
        <f t="shared" si="4"/>
        <v>0</v>
      </c>
      <c r="Q113" s="36">
        <f t="shared" si="5"/>
        <v>0</v>
      </c>
      <c r="S113"/>
      <c r="T113"/>
      <c r="U113"/>
      <c r="V113"/>
      <c r="W113"/>
    </row>
    <row r="114" spans="1:23" s="3" customFormat="1" ht="17.25" customHeight="1">
      <c r="A114" s="66"/>
      <c r="B114" s="170" t="s">
        <v>591</v>
      </c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67" t="s">
        <v>429</v>
      </c>
      <c r="N114" s="68">
        <f>SUM(N10:N113)</f>
        <v>0</v>
      </c>
      <c r="O114" s="69">
        <f>SUM(O10:O113)</f>
        <v>0</v>
      </c>
      <c r="P114" s="69">
        <f>SUM(P10:P113)</f>
        <v>0</v>
      </c>
      <c r="Q114" s="69">
        <f t="shared" si="5"/>
        <v>0</v>
      </c>
      <c r="S114"/>
      <c r="T114"/>
      <c r="U114"/>
      <c r="V114"/>
      <c r="W114"/>
    </row>
    <row r="115" spans="1:23" s="3" customFormat="1" ht="1.5" customHeight="1">
      <c r="A115" s="66"/>
      <c r="B115" s="70"/>
      <c r="C115" s="70"/>
      <c r="D115" s="70"/>
      <c r="E115" s="71"/>
      <c r="F115" s="71"/>
      <c r="G115" s="72"/>
      <c r="H115" s="73"/>
      <c r="I115" s="73"/>
      <c r="J115" s="73"/>
      <c r="K115" s="73"/>
      <c r="L115" s="74"/>
      <c r="M115" s="75"/>
      <c r="N115" s="76"/>
      <c r="O115" s="77"/>
      <c r="P115" s="77"/>
      <c r="Q115" s="77"/>
      <c r="S115"/>
      <c r="T115"/>
      <c r="U115"/>
      <c r="V115"/>
      <c r="W115"/>
    </row>
    <row r="116" spans="1:23" s="3" customFormat="1" ht="24" customHeight="1" thickBot="1">
      <c r="A116" s="169" t="s">
        <v>430</v>
      </c>
      <c r="B116" s="169"/>
      <c r="C116" s="169"/>
      <c r="D116" s="169"/>
      <c r="E116" s="169"/>
      <c r="F116" s="169"/>
      <c r="G116" s="169"/>
      <c r="H116" s="169"/>
      <c r="I116" s="169"/>
      <c r="J116" s="73"/>
      <c r="K116" s="73"/>
      <c r="L116" s="74"/>
      <c r="M116" s="78"/>
      <c r="N116" s="136"/>
      <c r="O116" s="136"/>
      <c r="P116" s="136"/>
      <c r="Q116" s="136"/>
      <c r="S116"/>
      <c r="T116"/>
      <c r="U116"/>
      <c r="V116"/>
      <c r="W116"/>
    </row>
    <row r="117" spans="1:23" s="3" customFormat="1" ht="45" customHeight="1" thickBot="1">
      <c r="A117" s="18" t="s">
        <v>15</v>
      </c>
      <c r="B117" s="19" t="s">
        <v>431</v>
      </c>
      <c r="C117" s="20" t="s">
        <v>432</v>
      </c>
      <c r="D117" s="22" t="s">
        <v>433</v>
      </c>
      <c r="E117" s="22" t="s">
        <v>434</v>
      </c>
      <c r="F117" s="22" t="s">
        <v>20</v>
      </c>
      <c r="G117" s="22" t="s">
        <v>435</v>
      </c>
      <c r="H117" s="22" t="s">
        <v>22</v>
      </c>
      <c r="I117" s="21" t="s">
        <v>23</v>
      </c>
      <c r="J117" s="22" t="s">
        <v>24</v>
      </c>
      <c r="K117" s="20" t="s">
        <v>25</v>
      </c>
      <c r="L117" s="20" t="s">
        <v>26</v>
      </c>
      <c r="M117" s="20" t="s">
        <v>27</v>
      </c>
      <c r="N117" s="79" t="s">
        <v>436</v>
      </c>
      <c r="O117" s="20" t="s">
        <v>29</v>
      </c>
      <c r="P117" s="20" t="s">
        <v>30</v>
      </c>
      <c r="Q117" s="24" t="s">
        <v>31</v>
      </c>
      <c r="S117"/>
      <c r="T117"/>
      <c r="U117"/>
      <c r="V117"/>
      <c r="W117"/>
    </row>
    <row r="118" spans="1:23" s="3" customFormat="1" ht="25.5" customHeight="1">
      <c r="A118" s="26">
        <v>1</v>
      </c>
      <c r="B118" s="63" t="s">
        <v>437</v>
      </c>
      <c r="C118" s="80" t="s">
        <v>438</v>
      </c>
      <c r="D118" s="81" t="s">
        <v>439</v>
      </c>
      <c r="E118" s="81">
        <v>1.2</v>
      </c>
      <c r="F118" s="82" t="s">
        <v>440</v>
      </c>
      <c r="G118" s="83" t="s">
        <v>441</v>
      </c>
      <c r="H118" s="32">
        <v>2</v>
      </c>
      <c r="I118" s="32">
        <v>3800201080156</v>
      </c>
      <c r="J118" s="39">
        <v>0.1</v>
      </c>
      <c r="K118" s="152">
        <v>1.25</v>
      </c>
      <c r="L118" s="34">
        <v>0</v>
      </c>
      <c r="M118" s="84" t="s">
        <v>50</v>
      </c>
      <c r="N118" s="35"/>
      <c r="O118" s="26">
        <f aca="true" t="shared" si="6" ref="O118:P136">N118*K118</f>
        <v>0</v>
      </c>
      <c r="P118" s="26">
        <f t="shared" si="6"/>
        <v>0</v>
      </c>
      <c r="Q118" s="26">
        <f aca="true" t="shared" si="7" ref="Q118:Q136">P118+O118</f>
        <v>0</v>
      </c>
      <c r="S118"/>
      <c r="T118"/>
      <c r="U118"/>
      <c r="V118"/>
      <c r="W118"/>
    </row>
    <row r="119" spans="1:23" s="3" customFormat="1" ht="32.25" customHeight="1">
      <c r="A119" s="36">
        <v>2</v>
      </c>
      <c r="B119" s="28" t="s">
        <v>442</v>
      </c>
      <c r="C119" s="80" t="s">
        <v>443</v>
      </c>
      <c r="D119" s="85" t="s">
        <v>444</v>
      </c>
      <c r="E119" s="85">
        <v>2.3</v>
      </c>
      <c r="F119" s="82" t="s">
        <v>440</v>
      </c>
      <c r="G119" s="86" t="s">
        <v>445</v>
      </c>
      <c r="H119" s="40">
        <v>2</v>
      </c>
      <c r="I119" s="40">
        <v>3800201080071</v>
      </c>
      <c r="J119" s="39">
        <v>0.1</v>
      </c>
      <c r="K119" s="152">
        <v>1.25</v>
      </c>
      <c r="L119" s="42">
        <v>0</v>
      </c>
      <c r="M119" s="87" t="s">
        <v>50</v>
      </c>
      <c r="N119" s="35"/>
      <c r="O119" s="36">
        <f t="shared" si="6"/>
        <v>0</v>
      </c>
      <c r="P119" s="36">
        <f t="shared" si="6"/>
        <v>0</v>
      </c>
      <c r="Q119" s="36">
        <f t="shared" si="7"/>
        <v>0</v>
      </c>
      <c r="S119"/>
      <c r="T119"/>
      <c r="U119"/>
      <c r="V119"/>
      <c r="W119"/>
    </row>
    <row r="120" spans="1:23" s="3" customFormat="1" ht="31.5" customHeight="1">
      <c r="A120" s="26">
        <v>3</v>
      </c>
      <c r="B120" s="28" t="s">
        <v>446</v>
      </c>
      <c r="C120" s="80" t="s">
        <v>447</v>
      </c>
      <c r="D120" s="85" t="s">
        <v>448</v>
      </c>
      <c r="E120" s="85">
        <v>3.4</v>
      </c>
      <c r="F120" s="82" t="s">
        <v>440</v>
      </c>
      <c r="G120" s="86" t="s">
        <v>449</v>
      </c>
      <c r="H120" s="40">
        <v>2</v>
      </c>
      <c r="I120" s="40">
        <v>3800201080316</v>
      </c>
      <c r="J120" s="39">
        <v>0.1</v>
      </c>
      <c r="K120" s="152">
        <v>1.25</v>
      </c>
      <c r="L120" s="42">
        <v>0</v>
      </c>
      <c r="M120" s="87" t="s">
        <v>50</v>
      </c>
      <c r="N120" s="35"/>
      <c r="O120" s="36">
        <f t="shared" si="6"/>
        <v>0</v>
      </c>
      <c r="P120" s="36">
        <f t="shared" si="6"/>
        <v>0</v>
      </c>
      <c r="Q120" s="36">
        <f t="shared" si="7"/>
        <v>0</v>
      </c>
      <c r="S120"/>
      <c r="T120"/>
      <c r="U120"/>
      <c r="V120"/>
      <c r="W120"/>
    </row>
    <row r="121" spans="1:23" s="3" customFormat="1" ht="25.5" customHeight="1">
      <c r="A121" s="36">
        <v>4</v>
      </c>
      <c r="B121" s="28" t="s">
        <v>450</v>
      </c>
      <c r="C121" s="80" t="s">
        <v>451</v>
      </c>
      <c r="D121" s="85" t="s">
        <v>452</v>
      </c>
      <c r="E121" s="85">
        <v>2.3</v>
      </c>
      <c r="F121" s="82" t="s">
        <v>440</v>
      </c>
      <c r="G121" s="86" t="s">
        <v>453</v>
      </c>
      <c r="H121" s="40">
        <v>2</v>
      </c>
      <c r="I121" s="40">
        <v>3800201080385</v>
      </c>
      <c r="J121" s="39">
        <v>0.1</v>
      </c>
      <c r="K121" s="152">
        <v>1.25</v>
      </c>
      <c r="L121" s="42">
        <v>0</v>
      </c>
      <c r="M121" s="87" t="s">
        <v>50</v>
      </c>
      <c r="N121" s="35"/>
      <c r="O121" s="36">
        <f t="shared" si="6"/>
        <v>0</v>
      </c>
      <c r="P121" s="36">
        <f t="shared" si="6"/>
        <v>0</v>
      </c>
      <c r="Q121" s="36">
        <f t="shared" si="7"/>
        <v>0</v>
      </c>
      <c r="S121"/>
      <c r="T121"/>
      <c r="U121"/>
      <c r="V121"/>
      <c r="W121"/>
    </row>
    <row r="122" spans="1:23" s="3" customFormat="1" ht="27" customHeight="1">
      <c r="A122" s="26">
        <v>5</v>
      </c>
      <c r="B122" s="28" t="s">
        <v>454</v>
      </c>
      <c r="C122" s="80" t="s">
        <v>455</v>
      </c>
      <c r="D122" s="85" t="s">
        <v>456</v>
      </c>
      <c r="E122" s="85">
        <v>3.4</v>
      </c>
      <c r="F122" s="82" t="s">
        <v>440</v>
      </c>
      <c r="G122" s="86" t="s">
        <v>457</v>
      </c>
      <c r="H122" s="40">
        <v>2</v>
      </c>
      <c r="I122" s="40">
        <v>3800201080392</v>
      </c>
      <c r="J122" s="39">
        <v>0.1</v>
      </c>
      <c r="K122" s="152">
        <v>1.25</v>
      </c>
      <c r="L122" s="42">
        <v>0</v>
      </c>
      <c r="M122" s="87" t="s">
        <v>50</v>
      </c>
      <c r="N122" s="35"/>
      <c r="O122" s="36">
        <f t="shared" si="6"/>
        <v>0</v>
      </c>
      <c r="P122" s="36">
        <f t="shared" si="6"/>
        <v>0</v>
      </c>
      <c r="Q122" s="36">
        <f t="shared" si="7"/>
        <v>0</v>
      </c>
      <c r="S122"/>
      <c r="T122"/>
      <c r="U122"/>
      <c r="V122"/>
      <c r="W122"/>
    </row>
    <row r="123" spans="1:23" s="3" customFormat="1" ht="27.75" customHeight="1">
      <c r="A123" s="36">
        <v>6</v>
      </c>
      <c r="B123" s="28" t="s">
        <v>458</v>
      </c>
      <c r="C123" s="80" t="s">
        <v>459</v>
      </c>
      <c r="D123" s="85" t="s">
        <v>460</v>
      </c>
      <c r="E123" s="85">
        <v>3.4</v>
      </c>
      <c r="F123" s="82" t="s">
        <v>440</v>
      </c>
      <c r="G123" s="86" t="s">
        <v>461</v>
      </c>
      <c r="H123" s="40">
        <v>2</v>
      </c>
      <c r="I123" s="40">
        <v>3800201080347</v>
      </c>
      <c r="J123" s="39">
        <v>0.1</v>
      </c>
      <c r="K123" s="152">
        <v>1.25</v>
      </c>
      <c r="L123" s="42">
        <v>0</v>
      </c>
      <c r="M123" s="87" t="s">
        <v>50</v>
      </c>
      <c r="N123" s="35"/>
      <c r="O123" s="36">
        <f t="shared" si="6"/>
        <v>0</v>
      </c>
      <c r="P123" s="36">
        <f t="shared" si="6"/>
        <v>0</v>
      </c>
      <c r="Q123" s="36">
        <f t="shared" si="7"/>
        <v>0</v>
      </c>
      <c r="S123"/>
      <c r="T123"/>
      <c r="U123"/>
      <c r="V123"/>
      <c r="W123"/>
    </row>
    <row r="124" spans="1:23" s="3" customFormat="1" ht="30" customHeight="1">
      <c r="A124" s="26">
        <v>7</v>
      </c>
      <c r="B124" s="28" t="s">
        <v>462</v>
      </c>
      <c r="C124" s="80" t="s">
        <v>463</v>
      </c>
      <c r="D124" s="85" t="s">
        <v>464</v>
      </c>
      <c r="E124" s="85">
        <v>3.4</v>
      </c>
      <c r="F124" s="82" t="s">
        <v>440</v>
      </c>
      <c r="G124" s="86" t="s">
        <v>465</v>
      </c>
      <c r="H124" s="40">
        <v>2</v>
      </c>
      <c r="I124" s="40">
        <v>3800201080361</v>
      </c>
      <c r="J124" s="39">
        <v>0.1</v>
      </c>
      <c r="K124" s="152">
        <v>1.25</v>
      </c>
      <c r="L124" s="42">
        <v>0</v>
      </c>
      <c r="M124" s="87" t="s">
        <v>50</v>
      </c>
      <c r="N124" s="35"/>
      <c r="O124" s="36">
        <f t="shared" si="6"/>
        <v>0</v>
      </c>
      <c r="P124" s="36">
        <f t="shared" si="6"/>
        <v>0</v>
      </c>
      <c r="Q124" s="36">
        <f t="shared" si="7"/>
        <v>0</v>
      </c>
      <c r="S124"/>
      <c r="T124"/>
      <c r="U124"/>
      <c r="V124"/>
      <c r="W124"/>
    </row>
    <row r="125" spans="1:23" s="3" customFormat="1" ht="25.5" customHeight="1">
      <c r="A125" s="36">
        <v>8</v>
      </c>
      <c r="B125" s="28" t="s">
        <v>466</v>
      </c>
      <c r="C125" s="80" t="s">
        <v>467</v>
      </c>
      <c r="D125" s="85" t="s">
        <v>468</v>
      </c>
      <c r="E125" s="85">
        <v>2.3</v>
      </c>
      <c r="F125" s="82" t="s">
        <v>440</v>
      </c>
      <c r="G125" s="86" t="s">
        <v>469</v>
      </c>
      <c r="H125" s="40">
        <v>2</v>
      </c>
      <c r="I125" s="40">
        <v>3800201080613</v>
      </c>
      <c r="J125" s="39">
        <v>0.1</v>
      </c>
      <c r="K125" s="152">
        <v>1.25</v>
      </c>
      <c r="L125" s="42">
        <v>0</v>
      </c>
      <c r="M125" s="87" t="s">
        <v>50</v>
      </c>
      <c r="N125" s="35"/>
      <c r="O125" s="36">
        <f t="shared" si="6"/>
        <v>0</v>
      </c>
      <c r="P125" s="36">
        <f t="shared" si="6"/>
        <v>0</v>
      </c>
      <c r="Q125" s="36">
        <f t="shared" si="7"/>
        <v>0</v>
      </c>
      <c r="S125"/>
      <c r="T125"/>
      <c r="U125"/>
      <c r="V125"/>
      <c r="W125"/>
    </row>
    <row r="126" spans="1:23" s="3" customFormat="1" ht="30.75" customHeight="1">
      <c r="A126" s="26">
        <v>9</v>
      </c>
      <c r="B126" s="28" t="s">
        <v>470</v>
      </c>
      <c r="C126" s="80" t="s">
        <v>471</v>
      </c>
      <c r="D126" s="85" t="s">
        <v>472</v>
      </c>
      <c r="E126" s="85">
        <v>2.3</v>
      </c>
      <c r="F126" s="82" t="s">
        <v>440</v>
      </c>
      <c r="G126" s="86" t="s">
        <v>473</v>
      </c>
      <c r="H126" s="40">
        <v>2</v>
      </c>
      <c r="I126" s="40">
        <v>3800201080651</v>
      </c>
      <c r="J126" s="39">
        <v>0.1</v>
      </c>
      <c r="K126" s="152">
        <v>1.25</v>
      </c>
      <c r="L126" s="42">
        <v>0</v>
      </c>
      <c r="M126" s="87" t="s">
        <v>50</v>
      </c>
      <c r="N126" s="35"/>
      <c r="O126" s="36">
        <f t="shared" si="6"/>
        <v>0</v>
      </c>
      <c r="P126" s="36">
        <f t="shared" si="6"/>
        <v>0</v>
      </c>
      <c r="Q126" s="36">
        <f t="shared" si="7"/>
        <v>0</v>
      </c>
      <c r="S126"/>
      <c r="T126"/>
      <c r="U126"/>
      <c r="V126"/>
      <c r="W126"/>
    </row>
    <row r="127" spans="1:23" s="3" customFormat="1" ht="30.75" customHeight="1">
      <c r="A127" s="36">
        <v>10</v>
      </c>
      <c r="B127" s="28" t="s">
        <v>474</v>
      </c>
      <c r="C127" s="80" t="s">
        <v>475</v>
      </c>
      <c r="D127" s="85" t="s">
        <v>476</v>
      </c>
      <c r="E127" s="85">
        <v>2.3</v>
      </c>
      <c r="F127" s="82" t="s">
        <v>440</v>
      </c>
      <c r="G127" s="86" t="s">
        <v>477</v>
      </c>
      <c r="H127" s="40">
        <v>2</v>
      </c>
      <c r="I127" s="40">
        <v>3800201080095</v>
      </c>
      <c r="J127" s="39">
        <v>0.1</v>
      </c>
      <c r="K127" s="152">
        <v>1.25</v>
      </c>
      <c r="L127" s="42">
        <v>0</v>
      </c>
      <c r="M127" s="87" t="s">
        <v>50</v>
      </c>
      <c r="N127" s="35"/>
      <c r="O127" s="36">
        <f t="shared" si="6"/>
        <v>0</v>
      </c>
      <c r="P127" s="36">
        <f t="shared" si="6"/>
        <v>0</v>
      </c>
      <c r="Q127" s="36">
        <f t="shared" si="7"/>
        <v>0</v>
      </c>
      <c r="S127"/>
      <c r="T127"/>
      <c r="U127"/>
      <c r="V127"/>
      <c r="W127"/>
    </row>
    <row r="128" spans="1:23" s="3" customFormat="1" ht="30.75" customHeight="1">
      <c r="A128" s="26">
        <v>11</v>
      </c>
      <c r="B128" s="28" t="s">
        <v>478</v>
      </c>
      <c r="C128" s="80" t="s">
        <v>479</v>
      </c>
      <c r="D128" s="85" t="s">
        <v>480</v>
      </c>
      <c r="E128" s="85">
        <v>1.2</v>
      </c>
      <c r="F128" s="82" t="s">
        <v>440</v>
      </c>
      <c r="G128" s="86" t="s">
        <v>481</v>
      </c>
      <c r="H128" s="40">
        <v>2</v>
      </c>
      <c r="I128" s="40">
        <v>3800201080040</v>
      </c>
      <c r="J128" s="39">
        <v>0.1</v>
      </c>
      <c r="K128" s="152">
        <v>1.25</v>
      </c>
      <c r="L128" s="42">
        <v>0</v>
      </c>
      <c r="M128" s="87" t="s">
        <v>50</v>
      </c>
      <c r="N128" s="35"/>
      <c r="O128" s="36">
        <f t="shared" si="6"/>
        <v>0</v>
      </c>
      <c r="P128" s="36">
        <f t="shared" si="6"/>
        <v>0</v>
      </c>
      <c r="Q128" s="36">
        <f t="shared" si="7"/>
        <v>0</v>
      </c>
      <c r="S128"/>
      <c r="T128"/>
      <c r="U128"/>
      <c r="V128"/>
      <c r="W128"/>
    </row>
    <row r="129" spans="1:23" s="3" customFormat="1" ht="28.5" customHeight="1">
      <c r="A129" s="36">
        <v>12</v>
      </c>
      <c r="B129" s="28" t="s">
        <v>482</v>
      </c>
      <c r="C129" s="80" t="s">
        <v>483</v>
      </c>
      <c r="D129" s="85" t="s">
        <v>484</v>
      </c>
      <c r="E129" s="85">
        <v>2.3</v>
      </c>
      <c r="F129" s="82" t="s">
        <v>440</v>
      </c>
      <c r="G129" s="86" t="s">
        <v>485</v>
      </c>
      <c r="H129" s="40">
        <v>2</v>
      </c>
      <c r="I129" s="40">
        <v>3800201080811</v>
      </c>
      <c r="J129" s="39">
        <v>0.1</v>
      </c>
      <c r="K129" s="152">
        <v>1.25</v>
      </c>
      <c r="L129" s="42">
        <v>0</v>
      </c>
      <c r="M129" s="87" t="s">
        <v>50</v>
      </c>
      <c r="N129" s="35"/>
      <c r="O129" s="36">
        <f t="shared" si="6"/>
        <v>0</v>
      </c>
      <c r="P129" s="36">
        <f t="shared" si="6"/>
        <v>0</v>
      </c>
      <c r="Q129" s="36">
        <f t="shared" si="7"/>
        <v>0</v>
      </c>
      <c r="S129"/>
      <c r="T129"/>
      <c r="U129"/>
      <c r="V129"/>
      <c r="W129"/>
    </row>
    <row r="130" spans="1:17" ht="25.5" customHeight="1">
      <c r="A130" s="26">
        <v>13</v>
      </c>
      <c r="B130" s="28" t="s">
        <v>486</v>
      </c>
      <c r="C130" s="80" t="s">
        <v>487</v>
      </c>
      <c r="D130" s="85" t="s">
        <v>488</v>
      </c>
      <c r="E130" s="85">
        <v>3.4</v>
      </c>
      <c r="F130" s="82" t="s">
        <v>440</v>
      </c>
      <c r="G130" s="86" t="s">
        <v>489</v>
      </c>
      <c r="H130" s="40">
        <v>3</v>
      </c>
      <c r="I130" s="40">
        <v>3800201080194</v>
      </c>
      <c r="J130" s="39">
        <v>0.1</v>
      </c>
      <c r="K130" s="153">
        <v>1.63</v>
      </c>
      <c r="L130" s="42">
        <v>0</v>
      </c>
      <c r="M130" s="87" t="s">
        <v>50</v>
      </c>
      <c r="N130" s="35"/>
      <c r="O130" s="36">
        <f t="shared" si="6"/>
        <v>0</v>
      </c>
      <c r="P130" s="36">
        <f t="shared" si="6"/>
        <v>0</v>
      </c>
      <c r="Q130" s="36">
        <f t="shared" si="7"/>
        <v>0</v>
      </c>
    </row>
    <row r="131" spans="1:17" ht="26.25" customHeight="1">
      <c r="A131" s="36">
        <v>14</v>
      </c>
      <c r="B131" s="28" t="s">
        <v>490</v>
      </c>
      <c r="C131" s="80" t="s">
        <v>491</v>
      </c>
      <c r="D131" s="85" t="s">
        <v>492</v>
      </c>
      <c r="E131" s="85">
        <v>2.3</v>
      </c>
      <c r="F131" s="82" t="s">
        <v>440</v>
      </c>
      <c r="G131" s="86" t="s">
        <v>493</v>
      </c>
      <c r="H131" s="40">
        <v>3</v>
      </c>
      <c r="I131" s="40">
        <v>3800201080712</v>
      </c>
      <c r="J131" s="39">
        <v>0.1</v>
      </c>
      <c r="K131" s="153">
        <v>1.63</v>
      </c>
      <c r="L131" s="42">
        <v>0</v>
      </c>
      <c r="M131" s="87" t="s">
        <v>50</v>
      </c>
      <c r="N131" s="35"/>
      <c r="O131" s="36">
        <f t="shared" si="6"/>
        <v>0</v>
      </c>
      <c r="P131" s="36">
        <f t="shared" si="6"/>
        <v>0</v>
      </c>
      <c r="Q131" s="36">
        <f t="shared" si="7"/>
        <v>0</v>
      </c>
    </row>
    <row r="132" spans="1:17" ht="25.5" customHeight="1">
      <c r="A132" s="26">
        <v>15</v>
      </c>
      <c r="B132" s="28" t="s">
        <v>494</v>
      </c>
      <c r="C132" s="80" t="s">
        <v>495</v>
      </c>
      <c r="D132" s="85" t="s">
        <v>496</v>
      </c>
      <c r="E132" s="85">
        <v>3.4</v>
      </c>
      <c r="F132" s="82" t="s">
        <v>440</v>
      </c>
      <c r="G132" s="86" t="s">
        <v>497</v>
      </c>
      <c r="H132" s="40">
        <v>3</v>
      </c>
      <c r="I132" s="40">
        <v>3800201080910</v>
      </c>
      <c r="J132" s="39">
        <v>0.1</v>
      </c>
      <c r="K132" s="153">
        <v>1.63</v>
      </c>
      <c r="L132" s="42">
        <v>0</v>
      </c>
      <c r="M132" s="87" t="s">
        <v>50</v>
      </c>
      <c r="N132" s="35"/>
      <c r="O132" s="36">
        <f t="shared" si="6"/>
        <v>0</v>
      </c>
      <c r="P132" s="36">
        <f t="shared" si="6"/>
        <v>0</v>
      </c>
      <c r="Q132" s="36">
        <f t="shared" si="7"/>
        <v>0</v>
      </c>
    </row>
    <row r="133" spans="1:17" ht="30" customHeight="1">
      <c r="A133" s="36">
        <v>16</v>
      </c>
      <c r="B133" s="28" t="s">
        <v>498</v>
      </c>
      <c r="C133" s="80" t="s">
        <v>499</v>
      </c>
      <c r="D133" s="85" t="s">
        <v>500</v>
      </c>
      <c r="E133" s="85">
        <v>3.4</v>
      </c>
      <c r="F133" s="82" t="s">
        <v>440</v>
      </c>
      <c r="G133" s="86" t="s">
        <v>501</v>
      </c>
      <c r="H133" s="40">
        <v>3</v>
      </c>
      <c r="I133" s="40">
        <v>3800201080217</v>
      </c>
      <c r="J133" s="39">
        <v>0.1</v>
      </c>
      <c r="K133" s="153">
        <v>1.63</v>
      </c>
      <c r="L133" s="42">
        <v>0</v>
      </c>
      <c r="M133" s="87" t="s">
        <v>50</v>
      </c>
      <c r="N133" s="35"/>
      <c r="O133" s="36">
        <f t="shared" si="6"/>
        <v>0</v>
      </c>
      <c r="P133" s="36">
        <f t="shared" si="6"/>
        <v>0</v>
      </c>
      <c r="Q133" s="36">
        <f t="shared" si="7"/>
        <v>0</v>
      </c>
    </row>
    <row r="134" spans="1:17" ht="25.5" customHeight="1">
      <c r="A134" s="26">
        <v>17</v>
      </c>
      <c r="B134" s="28" t="s">
        <v>502</v>
      </c>
      <c r="C134" s="80" t="s">
        <v>503</v>
      </c>
      <c r="D134" s="85" t="s">
        <v>504</v>
      </c>
      <c r="E134" s="85">
        <v>3.4</v>
      </c>
      <c r="F134" s="82" t="s">
        <v>440</v>
      </c>
      <c r="G134" s="86" t="s">
        <v>505</v>
      </c>
      <c r="H134" s="40">
        <v>1</v>
      </c>
      <c r="I134" s="40">
        <v>3800201081078</v>
      </c>
      <c r="J134" s="39">
        <v>0.2</v>
      </c>
      <c r="K134" s="153">
        <v>0.71</v>
      </c>
      <c r="L134" s="42">
        <v>0</v>
      </c>
      <c r="M134" s="87" t="s">
        <v>50</v>
      </c>
      <c r="N134" s="35"/>
      <c r="O134" s="36">
        <f t="shared" si="6"/>
        <v>0</v>
      </c>
      <c r="P134" s="36">
        <f t="shared" si="6"/>
        <v>0</v>
      </c>
      <c r="Q134" s="36">
        <f t="shared" si="7"/>
        <v>0</v>
      </c>
    </row>
    <row r="135" spans="1:17" ht="27" customHeight="1">
      <c r="A135" s="36">
        <v>18</v>
      </c>
      <c r="B135" s="28" t="s">
        <v>506</v>
      </c>
      <c r="C135" s="80" t="s">
        <v>507</v>
      </c>
      <c r="D135" s="85" t="s">
        <v>508</v>
      </c>
      <c r="E135" s="85">
        <v>4.5</v>
      </c>
      <c r="F135" s="82" t="s">
        <v>440</v>
      </c>
      <c r="G135" s="86" t="s">
        <v>509</v>
      </c>
      <c r="H135" s="40">
        <v>1</v>
      </c>
      <c r="I135" s="40">
        <v>3800201081023</v>
      </c>
      <c r="J135" s="39">
        <v>0.2</v>
      </c>
      <c r="K135" s="153">
        <v>0.71</v>
      </c>
      <c r="L135" s="42">
        <v>0</v>
      </c>
      <c r="M135" s="87" t="s">
        <v>50</v>
      </c>
      <c r="N135" s="35"/>
      <c r="O135" s="36">
        <f t="shared" si="6"/>
        <v>0</v>
      </c>
      <c r="P135" s="36">
        <f t="shared" si="6"/>
        <v>0</v>
      </c>
      <c r="Q135" s="36">
        <f t="shared" si="7"/>
        <v>0</v>
      </c>
    </row>
    <row r="136" spans="1:17" ht="25.5" customHeight="1">
      <c r="A136" s="26">
        <v>19</v>
      </c>
      <c r="B136" s="28" t="s">
        <v>510</v>
      </c>
      <c r="C136" s="80" t="s">
        <v>511</v>
      </c>
      <c r="D136" s="85" t="s">
        <v>512</v>
      </c>
      <c r="E136" s="85">
        <v>4.5</v>
      </c>
      <c r="F136" s="82" t="s">
        <v>440</v>
      </c>
      <c r="G136" s="86" t="s">
        <v>513</v>
      </c>
      <c r="H136" s="40">
        <v>1</v>
      </c>
      <c r="I136" s="40">
        <v>3800201081085</v>
      </c>
      <c r="J136" s="39">
        <v>0.1</v>
      </c>
      <c r="K136" s="153">
        <v>0.71</v>
      </c>
      <c r="L136" s="42">
        <v>0</v>
      </c>
      <c r="M136" s="87" t="s">
        <v>50</v>
      </c>
      <c r="N136" s="35"/>
      <c r="O136" s="36">
        <f t="shared" si="6"/>
        <v>0</v>
      </c>
      <c r="P136" s="36">
        <f t="shared" si="6"/>
        <v>0</v>
      </c>
      <c r="Q136" s="36">
        <f t="shared" si="7"/>
        <v>0</v>
      </c>
    </row>
    <row r="137" spans="1:17" ht="15.75" customHeight="1">
      <c r="A137" s="66"/>
      <c r="B137" s="182" t="s">
        <v>514</v>
      </c>
      <c r="C137" s="182"/>
      <c r="D137" s="182"/>
      <c r="E137" s="182"/>
      <c r="F137" s="182"/>
      <c r="G137" s="182"/>
      <c r="H137" s="182"/>
      <c r="I137" s="182"/>
      <c r="J137" s="182"/>
      <c r="K137" s="182"/>
      <c r="L137" s="182"/>
      <c r="M137" s="67" t="s">
        <v>429</v>
      </c>
      <c r="N137" s="88">
        <f>SUM(N118:N136)</f>
        <v>0</v>
      </c>
      <c r="O137" s="69">
        <f>SUM(O118:O136)</f>
        <v>0</v>
      </c>
      <c r="P137" s="69">
        <f>SUM(P118:P136)</f>
        <v>0</v>
      </c>
      <c r="Q137" s="69">
        <f>SUM(Q118:Q136)</f>
        <v>0</v>
      </c>
    </row>
    <row r="138" spans="1:17" ht="19.5" customHeight="1" thickBot="1">
      <c r="A138" s="89" t="s">
        <v>515</v>
      </c>
      <c r="B138" s="89"/>
      <c r="C138" s="73"/>
      <c r="D138" s="73"/>
      <c r="E138" s="73"/>
      <c r="F138" s="73"/>
      <c r="G138" s="72"/>
      <c r="H138" s="73"/>
      <c r="I138" s="73"/>
      <c r="J138" s="73"/>
      <c r="K138" s="73"/>
      <c r="L138" s="74"/>
      <c r="M138" s="74"/>
      <c r="N138" s="147"/>
      <c r="O138" s="147"/>
      <c r="P138" s="147"/>
      <c r="Q138" s="147"/>
    </row>
    <row r="139" spans="1:17" ht="42" customHeight="1" thickBot="1">
      <c r="A139" s="90" t="s">
        <v>15</v>
      </c>
      <c r="B139" s="19" t="s">
        <v>516</v>
      </c>
      <c r="C139" s="20" t="s">
        <v>517</v>
      </c>
      <c r="D139" s="22" t="s">
        <v>518</v>
      </c>
      <c r="E139" s="183" t="s">
        <v>519</v>
      </c>
      <c r="F139" s="184"/>
      <c r="G139" s="22" t="s">
        <v>520</v>
      </c>
      <c r="H139" s="91" t="s">
        <v>521</v>
      </c>
      <c r="I139" s="22" t="s">
        <v>522</v>
      </c>
      <c r="J139" s="20" t="s">
        <v>523</v>
      </c>
      <c r="K139" s="20" t="s">
        <v>524</v>
      </c>
      <c r="L139" s="20" t="s">
        <v>525</v>
      </c>
      <c r="M139" s="20" t="s">
        <v>521</v>
      </c>
      <c r="N139" s="79" t="s">
        <v>526</v>
      </c>
      <c r="O139" s="20" t="s">
        <v>29</v>
      </c>
      <c r="P139" s="20" t="s">
        <v>30</v>
      </c>
      <c r="Q139" s="92" t="s">
        <v>31</v>
      </c>
    </row>
    <row r="140" spans="1:17" ht="15.75">
      <c r="A140" s="36">
        <v>1</v>
      </c>
      <c r="B140" s="93" t="s">
        <v>527</v>
      </c>
      <c r="C140" s="94" t="s">
        <v>528</v>
      </c>
      <c r="D140" s="94" t="s">
        <v>529</v>
      </c>
      <c r="E140" s="185" t="s">
        <v>530</v>
      </c>
      <c r="F140" s="186"/>
      <c r="G140" s="94" t="s">
        <v>531</v>
      </c>
      <c r="H140" s="95" t="s">
        <v>521</v>
      </c>
      <c r="I140" s="96" t="s">
        <v>532</v>
      </c>
      <c r="J140" s="96">
        <v>1.6</v>
      </c>
      <c r="K140" s="97">
        <v>30</v>
      </c>
      <c r="L140" s="34">
        <v>0.2</v>
      </c>
      <c r="M140" s="95" t="s">
        <v>521</v>
      </c>
      <c r="N140" s="35"/>
      <c r="O140" s="98">
        <f aca="true" t="shared" si="8" ref="O140:O146">K140*N140</f>
        <v>0</v>
      </c>
      <c r="P140" s="98">
        <f aca="true" t="shared" si="9" ref="P140:P146">O140*L140</f>
        <v>0</v>
      </c>
      <c r="Q140" s="98">
        <f aca="true" t="shared" si="10" ref="Q140:Q146">O140+P140</f>
        <v>0</v>
      </c>
    </row>
    <row r="141" spans="1:21" ht="15.75" customHeight="1">
      <c r="A141" s="36">
        <v>1</v>
      </c>
      <c r="B141" s="99" t="s">
        <v>533</v>
      </c>
      <c r="C141" s="100" t="s">
        <v>534</v>
      </c>
      <c r="D141" s="100" t="s">
        <v>535</v>
      </c>
      <c r="E141" s="187" t="s">
        <v>536</v>
      </c>
      <c r="F141" s="188"/>
      <c r="G141" s="100" t="s">
        <v>537</v>
      </c>
      <c r="H141" s="101" t="s">
        <v>521</v>
      </c>
      <c r="I141" s="102" t="s">
        <v>538</v>
      </c>
      <c r="J141" s="102">
        <v>11</v>
      </c>
      <c r="K141" s="103">
        <v>90</v>
      </c>
      <c r="L141" s="42">
        <v>0.2</v>
      </c>
      <c r="M141" s="101" t="s">
        <v>521</v>
      </c>
      <c r="N141" s="35"/>
      <c r="O141" s="98">
        <f t="shared" si="8"/>
        <v>0</v>
      </c>
      <c r="P141" s="104">
        <f t="shared" si="9"/>
        <v>0</v>
      </c>
      <c r="Q141" s="104">
        <f t="shared" si="10"/>
        <v>0</v>
      </c>
      <c r="U141" s="105"/>
    </row>
    <row r="142" spans="1:17" ht="15.75" customHeight="1">
      <c r="A142" s="36">
        <v>2</v>
      </c>
      <c r="B142" s="99" t="s">
        <v>539</v>
      </c>
      <c r="C142" s="100" t="s">
        <v>534</v>
      </c>
      <c r="D142" s="100" t="s">
        <v>540</v>
      </c>
      <c r="E142" s="187" t="s">
        <v>541</v>
      </c>
      <c r="F142" s="188"/>
      <c r="G142" s="100" t="s">
        <v>542</v>
      </c>
      <c r="H142" s="101" t="s">
        <v>521</v>
      </c>
      <c r="I142" s="102" t="s">
        <v>543</v>
      </c>
      <c r="J142" s="102">
        <v>11.5</v>
      </c>
      <c r="K142" s="103">
        <v>100</v>
      </c>
      <c r="L142" s="42">
        <v>0.2</v>
      </c>
      <c r="M142" s="101" t="s">
        <v>521</v>
      </c>
      <c r="N142" s="35"/>
      <c r="O142" s="98">
        <f t="shared" si="8"/>
        <v>0</v>
      </c>
      <c r="P142" s="104">
        <f t="shared" si="9"/>
        <v>0</v>
      </c>
      <c r="Q142" s="104">
        <f t="shared" si="10"/>
        <v>0</v>
      </c>
    </row>
    <row r="143" spans="1:17" ht="15.75" customHeight="1">
      <c r="A143" s="36">
        <v>3</v>
      </c>
      <c r="B143" s="99" t="s">
        <v>544</v>
      </c>
      <c r="C143" s="100" t="s">
        <v>534</v>
      </c>
      <c r="D143" s="100" t="s">
        <v>545</v>
      </c>
      <c r="E143" s="187" t="s">
        <v>546</v>
      </c>
      <c r="F143" s="188"/>
      <c r="G143" s="100" t="s">
        <v>547</v>
      </c>
      <c r="H143" s="101" t="s">
        <v>521</v>
      </c>
      <c r="I143" s="102" t="s">
        <v>548</v>
      </c>
      <c r="J143" s="102">
        <v>12</v>
      </c>
      <c r="K143" s="103">
        <v>110</v>
      </c>
      <c r="L143" s="42">
        <v>0.2</v>
      </c>
      <c r="M143" s="101" t="s">
        <v>521</v>
      </c>
      <c r="N143" s="35"/>
      <c r="O143" s="98">
        <f t="shared" si="8"/>
        <v>0</v>
      </c>
      <c r="P143" s="104">
        <f t="shared" si="9"/>
        <v>0</v>
      </c>
      <c r="Q143" s="104">
        <f t="shared" si="10"/>
        <v>0</v>
      </c>
    </row>
    <row r="144" spans="1:17" ht="15.75" customHeight="1">
      <c r="A144" s="36">
        <v>4</v>
      </c>
      <c r="B144" s="99" t="s">
        <v>549</v>
      </c>
      <c r="C144" s="100" t="s">
        <v>534</v>
      </c>
      <c r="D144" s="106" t="s">
        <v>550</v>
      </c>
      <c r="E144" s="187" t="s">
        <v>551</v>
      </c>
      <c r="F144" s="188"/>
      <c r="G144" s="100" t="s">
        <v>552</v>
      </c>
      <c r="H144" s="101" t="s">
        <v>521</v>
      </c>
      <c r="I144" s="102" t="s">
        <v>553</v>
      </c>
      <c r="J144" s="102">
        <v>12.5</v>
      </c>
      <c r="K144" s="103">
        <v>120</v>
      </c>
      <c r="L144" s="42">
        <v>0.2</v>
      </c>
      <c r="M144" s="101" t="s">
        <v>521</v>
      </c>
      <c r="N144" s="35"/>
      <c r="O144" s="98">
        <f t="shared" si="8"/>
        <v>0</v>
      </c>
      <c r="P144" s="104">
        <f t="shared" si="9"/>
        <v>0</v>
      </c>
      <c r="Q144" s="104">
        <f t="shared" si="10"/>
        <v>0</v>
      </c>
    </row>
    <row r="145" spans="1:17" ht="15.75" customHeight="1">
      <c r="A145" s="36">
        <v>5</v>
      </c>
      <c r="B145" s="99" t="s">
        <v>554</v>
      </c>
      <c r="C145" s="100" t="s">
        <v>534</v>
      </c>
      <c r="D145" s="106" t="s">
        <v>555</v>
      </c>
      <c r="E145" s="187" t="s">
        <v>556</v>
      </c>
      <c r="F145" s="188"/>
      <c r="G145" s="106" t="s">
        <v>557</v>
      </c>
      <c r="H145" s="101" t="s">
        <v>521</v>
      </c>
      <c r="I145" s="102" t="s">
        <v>558</v>
      </c>
      <c r="J145" s="102">
        <v>13</v>
      </c>
      <c r="K145" s="103">
        <v>130</v>
      </c>
      <c r="L145" s="42">
        <v>0.2</v>
      </c>
      <c r="M145" s="101" t="s">
        <v>521</v>
      </c>
      <c r="N145" s="35"/>
      <c r="O145" s="98">
        <f t="shared" si="8"/>
        <v>0</v>
      </c>
      <c r="P145" s="104">
        <f t="shared" si="9"/>
        <v>0</v>
      </c>
      <c r="Q145" s="104">
        <f t="shared" si="10"/>
        <v>0</v>
      </c>
    </row>
    <row r="146" spans="1:23" s="3" customFormat="1" ht="15.75" customHeight="1">
      <c r="A146" s="36">
        <v>6</v>
      </c>
      <c r="B146" s="107" t="s">
        <v>559</v>
      </c>
      <c r="C146" s="94" t="s">
        <v>528</v>
      </c>
      <c r="D146" s="100" t="s">
        <v>560</v>
      </c>
      <c r="E146" s="187" t="s">
        <v>561</v>
      </c>
      <c r="F146" s="188"/>
      <c r="G146" s="100" t="s">
        <v>562</v>
      </c>
      <c r="H146" s="101" t="s">
        <v>521</v>
      </c>
      <c r="I146" s="102" t="s">
        <v>563</v>
      </c>
      <c r="J146" s="102">
        <v>3</v>
      </c>
      <c r="K146" s="103">
        <v>40</v>
      </c>
      <c r="L146" s="42">
        <v>0.2</v>
      </c>
      <c r="M146" s="101" t="s">
        <v>521</v>
      </c>
      <c r="N146" s="35"/>
      <c r="O146" s="98">
        <f t="shared" si="8"/>
        <v>0</v>
      </c>
      <c r="P146" s="104">
        <f t="shared" si="9"/>
        <v>0</v>
      </c>
      <c r="Q146" s="104">
        <f t="shared" si="10"/>
        <v>0</v>
      </c>
      <c r="S146"/>
      <c r="T146"/>
      <c r="U146"/>
      <c r="V146"/>
      <c r="W146"/>
    </row>
    <row r="147" spans="1:23" s="3" customFormat="1" ht="15" customHeight="1">
      <c r="A147" s="66"/>
      <c r="B147" s="108" t="s">
        <v>564</v>
      </c>
      <c r="C147" s="109"/>
      <c r="D147" s="110"/>
      <c r="E147" s="110"/>
      <c r="F147" s="111"/>
      <c r="G147" s="111"/>
      <c r="H147" s="112"/>
      <c r="I147" s="112"/>
      <c r="J147" s="113"/>
      <c r="K147" s="113"/>
      <c r="L147" s="113"/>
      <c r="M147" s="67" t="s">
        <v>429</v>
      </c>
      <c r="N147" s="88">
        <f>SUM(N140:N146)</f>
        <v>0</v>
      </c>
      <c r="O147" s="69">
        <f>SUM(O140:O146)</f>
        <v>0</v>
      </c>
      <c r="P147" s="69">
        <f>SUM(P140:P146)</f>
        <v>0</v>
      </c>
      <c r="Q147" s="69">
        <f>SUM(Q140:Q146)</f>
        <v>0</v>
      </c>
      <c r="S147"/>
      <c r="T147"/>
      <c r="U147"/>
      <c r="V147"/>
      <c r="W147"/>
    </row>
    <row r="148" spans="1:23" s="3" customFormat="1" ht="9.75" customHeight="1">
      <c r="A148" s="66"/>
      <c r="B148" s="73"/>
      <c r="C148" s="73"/>
      <c r="D148" s="73"/>
      <c r="E148" s="73"/>
      <c r="F148" s="73"/>
      <c r="G148" s="72"/>
      <c r="H148" s="73"/>
      <c r="I148" s="73"/>
      <c r="J148" s="73"/>
      <c r="K148" s="73"/>
      <c r="L148" s="74"/>
      <c r="M148" s="74"/>
      <c r="N148" s="136"/>
      <c r="O148" s="136"/>
      <c r="P148" s="136"/>
      <c r="Q148" s="136"/>
      <c r="S148"/>
      <c r="T148"/>
      <c r="U148"/>
      <c r="V148"/>
      <c r="W148"/>
    </row>
    <row r="149" spans="1:23" s="3" customFormat="1" ht="10.5" customHeight="1">
      <c r="A149" s="189" t="s">
        <v>565</v>
      </c>
      <c r="B149" s="189"/>
      <c r="C149" s="189"/>
      <c r="D149" s="189"/>
      <c r="E149" s="73"/>
      <c r="F149" s="73"/>
      <c r="G149" s="72"/>
      <c r="H149" s="73"/>
      <c r="I149" s="73"/>
      <c r="J149" s="73"/>
      <c r="K149" s="73"/>
      <c r="L149" s="74"/>
      <c r="M149" s="74"/>
      <c r="N149" s="136"/>
      <c r="O149" s="136"/>
      <c r="P149" s="136"/>
      <c r="Q149" s="136"/>
      <c r="S149"/>
      <c r="T149"/>
      <c r="U149"/>
      <c r="V149"/>
      <c r="W149"/>
    </row>
    <row r="150" spans="1:23" s="3" customFormat="1" ht="22.5" customHeight="1">
      <c r="A150" s="114" t="s">
        <v>566</v>
      </c>
      <c r="B150" s="114"/>
      <c r="C150" s="73"/>
      <c r="D150" s="190" t="s">
        <v>567</v>
      </c>
      <c r="E150" s="190"/>
      <c r="F150" s="190"/>
      <c r="G150" s="190"/>
      <c r="H150" s="190"/>
      <c r="I150" s="73"/>
      <c r="J150" s="73"/>
      <c r="K150" s="73"/>
      <c r="L150" s="115" t="s">
        <v>568</v>
      </c>
      <c r="M150" s="115" t="s">
        <v>569</v>
      </c>
      <c r="N150" s="131" t="s">
        <v>30</v>
      </c>
      <c r="O150" s="144" t="s">
        <v>31</v>
      </c>
      <c r="P150" s="136"/>
      <c r="Q150" s="136"/>
      <c r="S150"/>
      <c r="T150"/>
      <c r="U150"/>
      <c r="V150"/>
      <c r="W150"/>
    </row>
    <row r="151" spans="1:23" s="3" customFormat="1" ht="18" customHeight="1">
      <c r="A151" s="179" t="s">
        <v>570</v>
      </c>
      <c r="B151" s="179"/>
      <c r="C151" s="73"/>
      <c r="D151" s="73"/>
      <c r="E151" s="73"/>
      <c r="F151" s="180" t="s">
        <v>571</v>
      </c>
      <c r="G151" s="181"/>
      <c r="H151" s="181"/>
      <c r="I151" s="181"/>
      <c r="J151" s="181"/>
      <c r="K151" s="181"/>
      <c r="L151" s="116">
        <f>SUM(N10,N12:N17,N31:N37,N41:N113,N118:N136)</f>
        <v>0</v>
      </c>
      <c r="M151" s="117">
        <f>SUM(O10,O12:O17,O31:O37,O41:O113,O118:O136)</f>
        <v>0</v>
      </c>
      <c r="N151" s="132">
        <f>SUM(P10,P12:P17,P31:P37,P41:P113,P118:P136)</f>
        <v>0</v>
      </c>
      <c r="O151" s="132">
        <f>SUM(M151:N151)</f>
        <v>0</v>
      </c>
      <c r="P151" s="136"/>
      <c r="Q151" s="136"/>
      <c r="S151"/>
      <c r="T151"/>
      <c r="U151"/>
      <c r="V151"/>
      <c r="W151"/>
    </row>
    <row r="152" spans="1:23" s="3" customFormat="1" ht="15">
      <c r="A152" s="66"/>
      <c r="C152" s="73"/>
      <c r="D152" s="73"/>
      <c r="E152" s="73"/>
      <c r="F152" s="181" t="s">
        <v>572</v>
      </c>
      <c r="G152" s="181"/>
      <c r="H152" s="181"/>
      <c r="I152" s="181"/>
      <c r="J152" s="181"/>
      <c r="K152" s="181"/>
      <c r="L152" s="116">
        <f>SUM(N11,N18:N30,N38:N40)</f>
        <v>0</v>
      </c>
      <c r="M152" s="117">
        <f>SUM(O11,O18:O30,O38:O40)</f>
        <v>0</v>
      </c>
      <c r="N152" s="132">
        <f>SUM(P11,P18:P30,P38:P40)</f>
        <v>0</v>
      </c>
      <c r="O152" s="132">
        <f>SUM(M152:N152)</f>
        <v>0</v>
      </c>
      <c r="P152" s="136"/>
      <c r="Q152" s="136"/>
      <c r="S152"/>
      <c r="T152"/>
      <c r="U152"/>
      <c r="V152"/>
      <c r="W152"/>
    </row>
    <row r="153" spans="1:23" s="3" customFormat="1" ht="15.75" customHeight="1" thickBot="1">
      <c r="A153" s="66"/>
      <c r="B153" s="118"/>
      <c r="C153" s="73"/>
      <c r="D153" s="73"/>
      <c r="E153" s="73"/>
      <c r="F153" s="181" t="s">
        <v>573</v>
      </c>
      <c r="G153" s="181"/>
      <c r="H153" s="181"/>
      <c r="I153" s="181"/>
      <c r="J153" s="181"/>
      <c r="K153" s="181"/>
      <c r="L153" s="119">
        <f>SUM(N140:N146)</f>
        <v>0</v>
      </c>
      <c r="M153" s="120">
        <f>SUM(O140:O146)</f>
        <v>0</v>
      </c>
      <c r="N153" s="133">
        <f>SUM(P140:P146)</f>
        <v>0</v>
      </c>
      <c r="O153" s="133">
        <f>SUM(M153:N153)</f>
        <v>0</v>
      </c>
      <c r="P153" s="136"/>
      <c r="Q153" s="145"/>
      <c r="S153"/>
      <c r="T153"/>
      <c r="U153"/>
      <c r="V153"/>
      <c r="W153"/>
    </row>
    <row r="154" spans="1:23" s="3" customFormat="1" ht="16.5" customHeight="1" thickBot="1">
      <c r="A154" s="66"/>
      <c r="B154" s="154" t="s">
        <v>0</v>
      </c>
      <c r="C154" s="155" t="s">
        <v>1</v>
      </c>
      <c r="D154" s="155"/>
      <c r="E154" s="155"/>
      <c r="F154" s="192" t="s">
        <v>574</v>
      </c>
      <c r="G154" s="192"/>
      <c r="H154" s="192"/>
      <c r="I154" s="192"/>
      <c r="J154" s="192"/>
      <c r="K154" s="192"/>
      <c r="L154" s="121">
        <f>SUM(L151:L153)</f>
        <v>0</v>
      </c>
      <c r="M154" s="122">
        <f>SUM(M151:M153)</f>
        <v>0</v>
      </c>
      <c r="N154" s="134">
        <f>SUM(N151:N153)</f>
        <v>0</v>
      </c>
      <c r="O154" s="146">
        <f>SUM(O151:O153)</f>
        <v>0</v>
      </c>
      <c r="P154" s="136"/>
      <c r="Q154" s="136"/>
      <c r="S154"/>
      <c r="T154"/>
      <c r="U154"/>
      <c r="V154"/>
      <c r="W154"/>
    </row>
    <row r="155" spans="1:23" s="3" customFormat="1" ht="4.5" customHeight="1">
      <c r="A155" s="135"/>
      <c r="B155" s="154"/>
      <c r="C155" s="155"/>
      <c r="D155" s="155"/>
      <c r="E155" s="155"/>
      <c r="F155" s="136"/>
      <c r="G155" s="137"/>
      <c r="H155" s="136"/>
      <c r="I155" s="136"/>
      <c r="J155" s="138"/>
      <c r="K155" s="136"/>
      <c r="L155" s="136"/>
      <c r="M155" s="139"/>
      <c r="N155" s="140"/>
      <c r="O155" s="140"/>
      <c r="P155" s="141"/>
      <c r="Q155" s="136"/>
      <c r="S155"/>
      <c r="T155"/>
      <c r="U155"/>
      <c r="V155"/>
      <c r="W155"/>
    </row>
    <row r="156" spans="1:23" s="3" customFormat="1" ht="14.25" customHeight="1">
      <c r="A156" s="135"/>
      <c r="B156" s="154"/>
      <c r="C156" s="155"/>
      <c r="D156" s="155"/>
      <c r="E156" s="155"/>
      <c r="F156" s="136"/>
      <c r="G156" s="142"/>
      <c r="H156" s="193" t="s">
        <v>575</v>
      </c>
      <c r="I156" s="193"/>
      <c r="J156" s="194" t="s">
        <v>576</v>
      </c>
      <c r="K156" s="194"/>
      <c r="L156" s="194"/>
      <c r="M156" s="194"/>
      <c r="N156" s="143"/>
      <c r="O156" s="143"/>
      <c r="P156" s="141"/>
      <c r="Q156" s="136"/>
      <c r="S156"/>
      <c r="T156"/>
      <c r="U156"/>
      <c r="V156"/>
      <c r="W156"/>
    </row>
    <row r="157" spans="1:23" s="3" customFormat="1" ht="15">
      <c r="A157" s="123"/>
      <c r="B157" s="125"/>
      <c r="C157" s="126"/>
      <c r="D157" s="126"/>
      <c r="E157" s="126"/>
      <c r="F157" s="126"/>
      <c r="G157" s="191"/>
      <c r="H157" s="191"/>
      <c r="I157" s="191"/>
      <c r="J157" s="191"/>
      <c r="K157" s="127"/>
      <c r="S157"/>
      <c r="T157"/>
      <c r="U157"/>
      <c r="V157"/>
      <c r="W157"/>
    </row>
    <row r="161" spans="1:23" s="3" customFormat="1" ht="15">
      <c r="A161" s="123"/>
      <c r="G161" s="124"/>
      <c r="L161" s="128"/>
      <c r="M161" s="128"/>
      <c r="O161" s="129"/>
      <c r="S161"/>
      <c r="T161"/>
      <c r="U161"/>
      <c r="V161"/>
      <c r="W161"/>
    </row>
  </sheetData>
  <sheetProtection algorithmName="SHA-512" hashValue="DRPH7NyHAeCcJNUIUtiggAgrJ/KsAL0Ejo7aFUYwjJb/1afbcEAsi8aYUZZU0CFlLuJnlQnd2HtsbXBCovc6QQ==" saltValue="2w2gN8YVmOQomHpI5tYHQg==" spinCount="100000" sheet="1" formatCells="0" formatColumns="0" formatRows="0" insertColumns="0" insertRows="0" insertHyperlinks="0" deleteColumns="0" deleteRows="0" selectLockedCells="1" sort="0" autoFilter="0" pivotTables="0"/>
  <mergeCells count="43">
    <mergeCell ref="G157:J157"/>
    <mergeCell ref="F152:K152"/>
    <mergeCell ref="F153:K153"/>
    <mergeCell ref="F154:K154"/>
    <mergeCell ref="H156:I156"/>
    <mergeCell ref="J156:M156"/>
    <mergeCell ref="A151:B151"/>
    <mergeCell ref="F151:K151"/>
    <mergeCell ref="B137:L137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A149:D149"/>
    <mergeCell ref="D150:H150"/>
    <mergeCell ref="A8:D8"/>
    <mergeCell ref="B114:L114"/>
    <mergeCell ref="A116:I116"/>
    <mergeCell ref="A6:B7"/>
    <mergeCell ref="C6:C7"/>
    <mergeCell ref="E6:F6"/>
    <mergeCell ref="G6:H6"/>
    <mergeCell ref="I6:J6"/>
    <mergeCell ref="B154:B156"/>
    <mergeCell ref="C154:E156"/>
    <mergeCell ref="A4:B4"/>
    <mergeCell ref="C4:M4"/>
    <mergeCell ref="A1:M1"/>
    <mergeCell ref="A2:C2"/>
    <mergeCell ref="D2:M2"/>
    <mergeCell ref="A3:I3"/>
    <mergeCell ref="J3:M3"/>
    <mergeCell ref="A5:B5"/>
    <mergeCell ref="E5:F5"/>
    <mergeCell ref="G5:H5"/>
    <mergeCell ref="I5:J5"/>
    <mergeCell ref="K5:L5"/>
    <mergeCell ref="K6:L6"/>
    <mergeCell ref="E7:M7"/>
  </mergeCells>
  <hyperlinks>
    <hyperlink ref="C154" r:id="rId1" display="https://tradicneosiva.sk/velkoobchodna-objednavka/"/>
    <hyperlink ref="J156" r:id="rId2" display="https://tradicneosiva.sk/obchodne-podmienky/"/>
    <hyperlink ref="D2" r:id="rId3" display="https://tradicneosiva.sk/velkoobchodna-objednavka/"/>
  </hyperlinks>
  <printOptions/>
  <pageMargins left="0.236220472441" right="0.236220472441" top="0.236220472441" bottom="0.236220472441" header="0.314960629921" footer="0.11811023622"/>
  <pageSetup horizontalDpi="600" verticalDpi="600" orientation="landscape" paperSize="9" scale="55" r:id="rId5"/>
  <headerFooter>
    <oddFooter>&amp;C
Strana &amp;P z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Kupča</dc:creator>
  <cp:keywords/>
  <dc:description/>
  <cp:lastModifiedBy>Jozef Kupča</cp:lastModifiedBy>
  <cp:lastPrinted>2023-10-12T12:12:25Z</cp:lastPrinted>
  <dcterms:created xsi:type="dcterms:W3CDTF">2022-10-31T11:25:59Z</dcterms:created>
  <dcterms:modified xsi:type="dcterms:W3CDTF">2023-10-19T11:03:25Z</dcterms:modified>
  <cp:category/>
  <cp:version/>
  <cp:contentType/>
  <cp:contentStatus/>
</cp:coreProperties>
</file>